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6275" windowHeight="7935" activeTab="5"/>
  </bookViews>
  <sheets>
    <sheet name="AFBS" sheetId="1" r:id="rId1"/>
    <sheet name="AFIS" sheetId="2" r:id="rId2"/>
    <sheet name="AFCS" sheetId="3" r:id="rId3"/>
    <sheet name="ABBS" sheetId="4" r:id="rId4"/>
    <sheet name="ABIS" sheetId="5" r:id="rId5"/>
    <sheet name="Compare" sheetId="6" r:id="rId6"/>
  </sheets>
  <calcPr calcId="145621"/>
</workbook>
</file>

<file path=xl/calcChain.xml><?xml version="1.0" encoding="utf-8"?>
<calcChain xmlns="http://schemas.openxmlformats.org/spreadsheetml/2006/main">
  <c r="L20" i="6" l="1"/>
  <c r="L19" i="6"/>
  <c r="E19" i="6"/>
  <c r="C19" i="6"/>
  <c r="L16" i="6"/>
  <c r="L15" i="6"/>
  <c r="M11" i="6"/>
  <c r="M10" i="6"/>
  <c r="L10" i="6"/>
  <c r="L11" i="6"/>
  <c r="I30" i="6"/>
  <c r="H30" i="6"/>
  <c r="J23" i="6"/>
  <c r="I23" i="6"/>
  <c r="H23" i="6"/>
  <c r="F30" i="6"/>
  <c r="D30" i="6"/>
  <c r="B30" i="6"/>
  <c r="J29" i="6"/>
  <c r="J28" i="6"/>
  <c r="J22" i="6"/>
  <c r="J21" i="6"/>
  <c r="E29" i="6"/>
  <c r="C29" i="6"/>
  <c r="E28" i="6"/>
  <c r="C28" i="6"/>
  <c r="E27" i="6"/>
  <c r="C27" i="6"/>
  <c r="E26" i="6"/>
  <c r="C26" i="6"/>
  <c r="E25" i="6"/>
  <c r="C25" i="6"/>
  <c r="E24" i="6"/>
  <c r="C24" i="6"/>
  <c r="E23" i="6"/>
  <c r="C23" i="6"/>
  <c r="E22" i="6"/>
  <c r="C22" i="6"/>
  <c r="E21" i="6"/>
  <c r="C21" i="6"/>
  <c r="J4" i="6"/>
  <c r="J11" i="6"/>
  <c r="J12" i="6"/>
  <c r="J19" i="6"/>
  <c r="J15" i="6"/>
  <c r="J6" i="6"/>
  <c r="J10" i="6"/>
  <c r="E18" i="6"/>
  <c r="C18" i="6"/>
  <c r="E17" i="6"/>
  <c r="C17" i="6"/>
  <c r="E16" i="6"/>
  <c r="C16" i="6"/>
  <c r="E15" i="6"/>
  <c r="C15" i="6"/>
  <c r="E14" i="6"/>
  <c r="C14" i="6"/>
  <c r="E13" i="6"/>
  <c r="C13" i="6"/>
  <c r="E12" i="6"/>
  <c r="C12" i="6"/>
  <c r="E11" i="6"/>
  <c r="C11" i="6"/>
  <c r="C25" i="1"/>
  <c r="E25" i="1"/>
  <c r="C26" i="1"/>
  <c r="E26" i="1"/>
  <c r="C27" i="1"/>
  <c r="E27" i="1"/>
  <c r="C28" i="1"/>
  <c r="E28" i="1"/>
  <c r="E10" i="6"/>
  <c r="C10" i="6"/>
  <c r="E9" i="6"/>
  <c r="C9" i="6"/>
  <c r="E8" i="6"/>
  <c r="C8" i="6"/>
  <c r="E7" i="6"/>
  <c r="C7" i="6"/>
  <c r="E6" i="6"/>
  <c r="C6" i="6"/>
  <c r="F5" i="5" l="1"/>
  <c r="F6" i="5"/>
  <c r="F7" i="5"/>
  <c r="F8" i="5"/>
  <c r="F10" i="5"/>
  <c r="F12" i="5"/>
  <c r="F13" i="5"/>
  <c r="F14" i="5"/>
  <c r="F15" i="5"/>
  <c r="F16" i="5"/>
  <c r="F17" i="5"/>
  <c r="F18" i="5"/>
  <c r="F19" i="5"/>
  <c r="F20" i="5"/>
  <c r="F22" i="5"/>
  <c r="F4" i="5"/>
  <c r="G4" i="4"/>
  <c r="G5" i="4"/>
  <c r="G6" i="4"/>
  <c r="G7" i="4"/>
  <c r="G9" i="4"/>
  <c r="G10" i="4"/>
  <c r="G12" i="4"/>
  <c r="G13" i="4"/>
  <c r="G14" i="4"/>
  <c r="G15" i="4"/>
  <c r="G16" i="4"/>
  <c r="G17" i="4"/>
  <c r="G18" i="4"/>
  <c r="G19" i="4"/>
  <c r="G20" i="4"/>
  <c r="G21" i="4"/>
  <c r="G24" i="4"/>
  <c r="G26" i="4"/>
  <c r="G27" i="4"/>
  <c r="G3" i="4"/>
  <c r="C10" i="3"/>
  <c r="E27" i="3"/>
  <c r="E23" i="3"/>
  <c r="E24" i="3"/>
  <c r="E25" i="3"/>
  <c r="E26" i="3"/>
  <c r="C23" i="3"/>
  <c r="C24" i="3"/>
  <c r="C25" i="3"/>
  <c r="C26" i="3"/>
  <c r="C27" i="3"/>
  <c r="E22" i="3"/>
  <c r="E21" i="3"/>
  <c r="E20" i="3"/>
  <c r="E18" i="3"/>
  <c r="E17" i="3"/>
  <c r="E16" i="3"/>
  <c r="E15" i="3"/>
  <c r="E14" i="3"/>
  <c r="E13" i="3"/>
  <c r="E12" i="3"/>
  <c r="E11" i="3"/>
  <c r="E10" i="3"/>
  <c r="E9" i="3"/>
  <c r="E8" i="3"/>
  <c r="E7" i="3"/>
  <c r="C22" i="3"/>
  <c r="C21" i="3"/>
  <c r="C20" i="3"/>
  <c r="C18" i="3"/>
  <c r="C17" i="3"/>
  <c r="C16" i="3"/>
  <c r="C15" i="3"/>
  <c r="C14" i="3"/>
  <c r="C13" i="3"/>
  <c r="C12" i="3"/>
  <c r="C11" i="3"/>
  <c r="C9" i="3"/>
  <c r="C8" i="3"/>
  <c r="C7" i="3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9" i="1"/>
  <c r="C30" i="1"/>
  <c r="C31" i="1"/>
  <c r="C32" i="1"/>
  <c r="C33" i="1"/>
  <c r="C34" i="1"/>
  <c r="C35" i="1"/>
  <c r="C36" i="1"/>
  <c r="C37" i="1"/>
  <c r="C10" i="1"/>
  <c r="C9" i="1"/>
  <c r="C8" i="1"/>
  <c r="C7" i="1"/>
  <c r="E17" i="1"/>
  <c r="E18" i="1"/>
  <c r="E19" i="1"/>
  <c r="E20" i="1"/>
  <c r="E21" i="1"/>
  <c r="E22" i="1"/>
  <c r="E23" i="1"/>
  <c r="E24" i="1"/>
  <c r="E29" i="1"/>
  <c r="E30" i="1"/>
  <c r="E31" i="1"/>
  <c r="E32" i="1"/>
  <c r="E33" i="1"/>
  <c r="E34" i="1"/>
  <c r="E35" i="1"/>
  <c r="E36" i="1"/>
  <c r="E37" i="1"/>
  <c r="E16" i="1"/>
  <c r="E15" i="1"/>
  <c r="E13" i="1"/>
  <c r="E14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<sst xmlns="http://schemas.openxmlformats.org/spreadsheetml/2006/main" count="248" uniqueCount="135">
  <si>
    <t xml:space="preserve">Standardized Annual Balance Sheet </t>
  </si>
  <si>
    <t>Report Date</t>
  </si>
  <si>
    <t>Currency</t>
  </si>
  <si>
    <t>USD</t>
  </si>
  <si>
    <t>Audit Status</t>
  </si>
  <si>
    <t>Not Qualified</t>
  </si>
  <si>
    <t>Consolidated</t>
  </si>
  <si>
    <t>Yes</t>
  </si>
  <si>
    <t>Scale</t>
  </si>
  <si>
    <t>Millions</t>
  </si>
  <si>
    <t>Cash &amp; Equivalents</t>
  </si>
  <si>
    <t>Cash &amp; Equivs &amp; ST Investments</t>
  </si>
  <si>
    <t>Receivables (ST)</t>
  </si>
  <si>
    <t>Other Current Assets</t>
  </si>
  <si>
    <t>Total Current Assets</t>
  </si>
  <si>
    <t>Gross Property Plant &amp; Equip</t>
  </si>
  <si>
    <t>Accumulated Depreciation</t>
  </si>
  <si>
    <t>Net Property Plant &amp; Equip</t>
  </si>
  <si>
    <t>Receivables (LT)</t>
  </si>
  <si>
    <t>Assets Held for Sale (LT)</t>
  </si>
  <si>
    <t>Long Term Investments</t>
  </si>
  <si>
    <t>Intangible Assets</t>
  </si>
  <si>
    <t>Deferred LT Assets</t>
  </si>
  <si>
    <t>Other Assets</t>
  </si>
  <si>
    <t>Total Assets</t>
  </si>
  <si>
    <t>Accounts Payable &amp; Accrued Exps</t>
  </si>
  <si>
    <t>Accounts Payable</t>
  </si>
  <si>
    <t>Accrued Expenses</t>
  </si>
  <si>
    <t>Current Debt</t>
  </si>
  <si>
    <t>Other Current Liabilities</t>
  </si>
  <si>
    <t>Total Current Liabilities</t>
  </si>
  <si>
    <t>LT Debt &amp; Leases</t>
  </si>
  <si>
    <t>Deferred LT Liabilities</t>
  </si>
  <si>
    <t>Other Liabilities</t>
  </si>
  <si>
    <t>Total Liabilities</t>
  </si>
  <si>
    <t>Preferred Share Capital</t>
  </si>
  <si>
    <t>Retained Earnings</t>
  </si>
  <si>
    <t>Accum Other Comprehensive Income</t>
  </si>
  <si>
    <t>Other Equity</t>
  </si>
  <si>
    <t>Total Equity</t>
  </si>
  <si>
    <t>Total Liabilities &amp; Equity</t>
  </si>
  <si>
    <t xml:space="preserve">Standardized Annual Income Statement </t>
  </si>
  <si>
    <t>Sales Revenue</t>
  </si>
  <si>
    <t>Affiliates Revenue</t>
  </si>
  <si>
    <t>Other Revenue</t>
  </si>
  <si>
    <t>Total Revenue</t>
  </si>
  <si>
    <t>Direct Costs</t>
  </si>
  <si>
    <t>Gross Profit</t>
  </si>
  <si>
    <t>Selling General &amp; Admin</t>
  </si>
  <si>
    <t>Depreciation &amp; Amortization</t>
  </si>
  <si>
    <t>Restruct Remediation &amp; Impair</t>
  </si>
  <si>
    <t>Other Operating Expense</t>
  </si>
  <si>
    <t>Total Indirect Operating Costs</t>
  </si>
  <si>
    <t>Operating Income</t>
  </si>
  <si>
    <t>Earnings Before Tax</t>
  </si>
  <si>
    <t>Taxation</t>
  </si>
  <si>
    <t>Discontinued Operations</t>
  </si>
  <si>
    <t>Net Income</t>
  </si>
  <si>
    <t xml:space="preserve">Standardized Annual Cash Flows </t>
  </si>
  <si>
    <t>Adjustments from Inc to Cash</t>
  </si>
  <si>
    <t>Change in Working Capital</t>
  </si>
  <si>
    <t>Other Operating Cash Flows</t>
  </si>
  <si>
    <t>Cash Flow from Operations</t>
  </si>
  <si>
    <t>Purchase of Investments</t>
  </si>
  <si>
    <t>Disposal of Investments</t>
  </si>
  <si>
    <t>Change in Business Activities</t>
  </si>
  <si>
    <t>Other Investing Cash Flows</t>
  </si>
  <si>
    <t>Cash Flow from Investing</t>
  </si>
  <si>
    <t>Change in ST Debt</t>
  </si>
  <si>
    <t>Change in LT Debt</t>
  </si>
  <si>
    <t>Change in Equity</t>
  </si>
  <si>
    <t>-</t>
  </si>
  <si>
    <t>Payment of Dividends</t>
  </si>
  <si>
    <t>Other Financing Cash Flows</t>
  </si>
  <si>
    <t>Cash Flow from Financing</t>
  </si>
  <si>
    <t>Effect of Exchange Rate</t>
  </si>
  <si>
    <t>Change in Cash</t>
  </si>
  <si>
    <t>Opening Cash</t>
  </si>
  <si>
    <t>Closing Cash</t>
  </si>
  <si>
    <t>Depn &amp; Amortn (CF)</t>
  </si>
  <si>
    <t>Securities</t>
  </si>
  <si>
    <t>31-Dec-11 31-Dec-10</t>
  </si>
  <si>
    <t xml:space="preserve"> </t>
  </si>
  <si>
    <t>Assets and Liabilities</t>
  </si>
  <si>
    <t>Dollar figures in thousands</t>
  </si>
  <si>
    <t>Total employee (FTE)</t>
  </si>
  <si>
    <t>Cash and due from depository institutions</t>
  </si>
  <si>
    <t>Interest-bearing balances</t>
  </si>
  <si>
    <t>Federal funds sold &amp; reverse repurchase agreements</t>
  </si>
  <si>
    <t xml:space="preserve">Net loans &amp; leases </t>
  </si>
  <si>
    <t>Loan loss allowance</t>
  </si>
  <si>
    <t>Trading account assets</t>
  </si>
  <si>
    <t>Bank premises and fixed assets</t>
  </si>
  <si>
    <t>Other real estate owned</t>
  </si>
  <si>
    <t>Goodwill and other intangibles</t>
  </si>
  <si>
    <t>All other assets</t>
  </si>
  <si>
    <t>Total Liabilities and Capital</t>
  </si>
  <si>
    <t>Total deposits</t>
  </si>
  <si>
    <t>Interest-bearing deposits</t>
  </si>
  <si>
    <t>Deposits held in domestic offices</t>
  </si>
  <si>
    <t>% insured</t>
  </si>
  <si>
    <t>Federal funds purchased &amp; repurchase agreements</t>
  </si>
  <si>
    <t>Trading liabilities</t>
  </si>
  <si>
    <t>Other borrowed funds</t>
  </si>
  <si>
    <t>Subordinated debt</t>
  </si>
  <si>
    <t>All other liabilities</t>
  </si>
  <si>
    <t>Total Equity Capital</t>
  </si>
  <si>
    <t>Income and Expense</t>
  </si>
  <si>
    <t>(year-to-date)</t>
  </si>
  <si>
    <t>Number of institutions reporting</t>
  </si>
  <si>
    <t>Total interest income</t>
  </si>
  <si>
    <t>Total interest expense</t>
  </si>
  <si>
    <t>Net interest income</t>
  </si>
  <si>
    <t>Provision for loan and lease losses</t>
  </si>
  <si>
    <t>Total noninterest income</t>
  </si>
  <si>
    <t>Fiduciary activities</t>
  </si>
  <si>
    <t>Service charges on deposit accounts</t>
  </si>
  <si>
    <t>Trading account gains &amp; fees</t>
  </si>
  <si>
    <t>Additional noninterest income</t>
  </si>
  <si>
    <t>Total noninterest expense</t>
  </si>
  <si>
    <t>Salaries and employee benefits</t>
  </si>
  <si>
    <t>Premises and equipment expense</t>
  </si>
  <si>
    <t>Additional noninterest expense</t>
  </si>
  <si>
    <t>Pre-tax net operating income</t>
  </si>
  <si>
    <t>Securities gains (losses)</t>
  </si>
  <si>
    <t>Applicable income taxes</t>
  </si>
  <si>
    <t>Income before extraordinary items</t>
  </si>
  <si>
    <t>Extraordinary gains - net</t>
  </si>
  <si>
    <t>Net income attributable to bank</t>
  </si>
  <si>
    <t>% Chg</t>
  </si>
  <si>
    <t xml:space="preserve">  </t>
  </si>
  <si>
    <t>Other Borrowed Funds</t>
  </si>
  <si>
    <t>Net Loans and Leases</t>
  </si>
  <si>
    <t>Operating Income (EBT)</t>
  </si>
  <si>
    <t>Net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</si>
</sst>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4" xfId="0" applyFont="1" applyBorder="1" applyAlignment="1">
      <alignment vertical="center"/>
    </xf>
    <xf numFmtId="14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/>
    </xf>
    <xf numFmtId="3" fontId="0" fillId="0" borderId="0" xfId="0" applyNumberFormat="1"/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indent="1"/>
    </xf>
    <xf numFmtId="10" fontId="0" fillId="0" borderId="0" xfId="0" applyNumberFormat="1"/>
    <xf numFmtId="15" fontId="0" fillId="0" borderId="0" xfId="0" applyNumberFormat="1"/>
    <xf numFmtId="164" fontId="3" fillId="0" borderId="5" xfId="1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4" workbookViewId="0">
      <selection activeCell="A36" sqref="A36:F36"/>
    </sheetView>
  </sheetViews>
  <sheetFormatPr defaultRowHeight="15" x14ac:dyDescent="0.25"/>
  <cols>
    <col min="1" max="1" width="34.7109375" customWidth="1"/>
    <col min="2" max="2" width="10.5703125" customWidth="1"/>
    <col min="4" max="4" width="10.85546875" customWidth="1"/>
    <col min="6" max="6" width="11.28515625" customWidth="1"/>
  </cols>
  <sheetData>
    <row r="1" spans="1:6" ht="15.75" thickBot="1" x14ac:dyDescent="0.3">
      <c r="A1" s="18" t="s">
        <v>0</v>
      </c>
      <c r="B1" s="19"/>
      <c r="C1" s="19"/>
      <c r="D1" s="19"/>
      <c r="E1" s="19"/>
      <c r="F1" s="20"/>
    </row>
    <row r="2" spans="1:6" ht="15.75" thickBot="1" x14ac:dyDescent="0.3">
      <c r="A2" s="1" t="s">
        <v>1</v>
      </c>
      <c r="B2" s="2">
        <v>40908</v>
      </c>
      <c r="C2" s="16" t="s">
        <v>129</v>
      </c>
      <c r="D2" s="2">
        <v>40543</v>
      </c>
      <c r="E2" s="16" t="s">
        <v>129</v>
      </c>
      <c r="F2" s="2">
        <v>40178</v>
      </c>
    </row>
    <row r="3" spans="1:6" ht="15.75" thickBot="1" x14ac:dyDescent="0.3">
      <c r="A3" s="1" t="s">
        <v>2</v>
      </c>
      <c r="B3" s="4" t="s">
        <v>3</v>
      </c>
      <c r="C3" s="3"/>
      <c r="D3" s="4" t="s">
        <v>3</v>
      </c>
      <c r="E3" s="3"/>
      <c r="F3" s="4" t="s">
        <v>3</v>
      </c>
    </row>
    <row r="4" spans="1:6" ht="26.25" thickBot="1" x14ac:dyDescent="0.3">
      <c r="A4" s="1" t="s">
        <v>4</v>
      </c>
      <c r="B4" s="4" t="s">
        <v>5</v>
      </c>
      <c r="C4" s="3"/>
      <c r="D4" s="4" t="s">
        <v>5</v>
      </c>
      <c r="E4" s="3"/>
      <c r="F4" s="4" t="s">
        <v>5</v>
      </c>
    </row>
    <row r="5" spans="1:6" ht="15.75" thickBot="1" x14ac:dyDescent="0.3">
      <c r="A5" s="1" t="s">
        <v>6</v>
      </c>
      <c r="B5" s="4" t="s">
        <v>7</v>
      </c>
      <c r="C5" s="3"/>
      <c r="D5" s="4" t="s">
        <v>7</v>
      </c>
      <c r="E5" s="3"/>
      <c r="F5" s="4" t="s">
        <v>7</v>
      </c>
    </row>
    <row r="6" spans="1:6" ht="15.75" thickBot="1" x14ac:dyDescent="0.3">
      <c r="A6" s="1" t="s">
        <v>8</v>
      </c>
      <c r="B6" s="4" t="s">
        <v>9</v>
      </c>
      <c r="C6" s="3"/>
      <c r="D6" s="4" t="s">
        <v>9</v>
      </c>
      <c r="E6" s="3"/>
      <c r="F6" s="4" t="s">
        <v>9</v>
      </c>
    </row>
    <row r="7" spans="1:6" ht="15.75" thickBot="1" x14ac:dyDescent="0.3">
      <c r="A7" s="5" t="s">
        <v>10</v>
      </c>
      <c r="B7" s="7">
        <v>13035</v>
      </c>
      <c r="C7" s="15">
        <f>(B7-D7)/D7</f>
        <v>0.11696658097686376</v>
      </c>
      <c r="D7" s="7">
        <v>11670</v>
      </c>
      <c r="E7" s="15">
        <f t="shared" ref="E7:E16" si="0">(D7-F7)/F7</f>
        <v>-0.21084663240465243</v>
      </c>
      <c r="F7" s="7">
        <v>14788</v>
      </c>
    </row>
    <row r="8" spans="1:6" ht="15.75" thickBot="1" x14ac:dyDescent="0.3">
      <c r="A8" s="5" t="s">
        <v>11</v>
      </c>
      <c r="B8" s="7">
        <v>13035</v>
      </c>
      <c r="C8" s="15">
        <f>(B8-D8)/D8</f>
        <v>0.11696658097686376</v>
      </c>
      <c r="D8" s="7">
        <v>11670</v>
      </c>
      <c r="E8" s="15">
        <f t="shared" si="0"/>
        <v>-0.21084663240465243</v>
      </c>
      <c r="F8" s="7">
        <v>14788</v>
      </c>
    </row>
    <row r="9" spans="1:6" ht="15.75" thickBot="1" x14ac:dyDescent="0.3">
      <c r="A9" s="5" t="s">
        <v>12</v>
      </c>
      <c r="B9" s="8">
        <v>663</v>
      </c>
      <c r="C9" s="15">
        <f>(B9-D9)/D9</f>
        <v>-0.24829931972789115</v>
      </c>
      <c r="D9" s="8">
        <v>882</v>
      </c>
      <c r="E9" s="15">
        <f t="shared" si="0"/>
        <v>-0.24744027303754265</v>
      </c>
      <c r="F9" s="7">
        <v>1172</v>
      </c>
    </row>
    <row r="10" spans="1:6" ht="15.75" thickBot="1" x14ac:dyDescent="0.3">
      <c r="A10" s="5" t="s">
        <v>13</v>
      </c>
      <c r="B10" s="7">
        <v>5905</v>
      </c>
      <c r="C10" s="15">
        <f>(B10-D10)/D10</f>
        <v>0.40094899169632264</v>
      </c>
      <c r="D10" s="7">
        <v>4215</v>
      </c>
      <c r="E10" s="15">
        <f t="shared" si="0"/>
        <v>0.40500000000000003</v>
      </c>
      <c r="F10" s="7">
        <v>3000</v>
      </c>
    </row>
    <row r="11" spans="1:6" ht="15.75" thickBot="1" x14ac:dyDescent="0.3">
      <c r="A11" s="5" t="s">
        <v>14</v>
      </c>
      <c r="B11" s="7">
        <v>19603</v>
      </c>
      <c r="C11" s="15">
        <f t="shared" ref="C11:C37" si="1">(B11-D11)/D11</f>
        <v>0.16914176656527702</v>
      </c>
      <c r="D11" s="7">
        <v>16767</v>
      </c>
      <c r="E11" s="15">
        <f t="shared" si="0"/>
        <v>-0.11566455696202532</v>
      </c>
      <c r="F11" s="7">
        <v>18960</v>
      </c>
    </row>
    <row r="12" spans="1:6" ht="15.75" thickBot="1" x14ac:dyDescent="0.3">
      <c r="A12" s="5" t="s">
        <v>15</v>
      </c>
      <c r="B12" s="7">
        <v>1152</v>
      </c>
      <c r="C12" s="15">
        <f t="shared" si="1"/>
        <v>-0.12395437262357414</v>
      </c>
      <c r="D12" s="7">
        <v>1315</v>
      </c>
      <c r="E12" s="15">
        <f t="shared" si="0"/>
        <v>-7.1327683615819204E-2</v>
      </c>
      <c r="F12" s="7">
        <v>1416</v>
      </c>
    </row>
    <row r="13" spans="1:6" ht="15.75" thickBot="1" x14ac:dyDescent="0.3">
      <c r="A13" s="5" t="s">
        <v>16</v>
      </c>
      <c r="B13" s="8">
        <v>787</v>
      </c>
      <c r="C13" s="15">
        <f t="shared" si="1"/>
        <v>-0.16187433439829607</v>
      </c>
      <c r="D13" s="8">
        <v>939</v>
      </c>
      <c r="E13" s="15">
        <f t="shared" si="0"/>
        <v>-0.13055555555555556</v>
      </c>
      <c r="F13" s="7">
        <v>1080</v>
      </c>
    </row>
    <row r="14" spans="1:6" ht="15.75" thickBot="1" x14ac:dyDescent="0.3">
      <c r="A14" s="5" t="s">
        <v>17</v>
      </c>
      <c r="B14" s="8">
        <v>365</v>
      </c>
      <c r="C14" s="15">
        <f t="shared" si="1"/>
        <v>-2.9255319148936171E-2</v>
      </c>
      <c r="D14" s="8">
        <v>376</v>
      </c>
      <c r="E14" s="15">
        <f t="shared" si="0"/>
        <v>0.11904761904761904</v>
      </c>
      <c r="F14" s="8">
        <v>336</v>
      </c>
    </row>
    <row r="15" spans="1:6" ht="15.75" thickBot="1" x14ac:dyDescent="0.3">
      <c r="A15" s="5" t="s">
        <v>18</v>
      </c>
      <c r="B15" s="7">
        <v>1342</v>
      </c>
      <c r="C15" s="15">
        <f t="shared" si="1"/>
        <v>0.52673492605233219</v>
      </c>
      <c r="D15" s="8">
        <v>879</v>
      </c>
      <c r="E15" s="15">
        <f t="shared" si="0"/>
        <v>-2.224694104560623E-2</v>
      </c>
      <c r="F15" s="8">
        <v>899</v>
      </c>
    </row>
    <row r="16" spans="1:6" ht="15.75" thickBot="1" x14ac:dyDescent="0.3">
      <c r="A16" s="5" t="s">
        <v>19</v>
      </c>
      <c r="B16" s="7">
        <v>1070</v>
      </c>
      <c r="C16" s="15">
        <f t="shared" si="1"/>
        <v>0.55072463768115942</v>
      </c>
      <c r="D16" s="8">
        <v>690</v>
      </c>
      <c r="E16" s="15">
        <f t="shared" si="0"/>
        <v>-0.89520048602673152</v>
      </c>
      <c r="F16" s="7">
        <v>6584</v>
      </c>
    </row>
    <row r="17" spans="1:6" ht="15.75" thickBot="1" x14ac:dyDescent="0.3">
      <c r="A17" s="5" t="s">
        <v>20</v>
      </c>
      <c r="B17" s="7">
        <v>16637</v>
      </c>
      <c r="C17" s="15">
        <f t="shared" si="1"/>
        <v>2.34375E-2</v>
      </c>
      <c r="D17" s="7">
        <v>16256</v>
      </c>
      <c r="E17" s="15">
        <f t="shared" ref="E17:E37" si="2">(D17-F17)/F17</f>
        <v>0.12311731380406246</v>
      </c>
      <c r="F17" s="7">
        <v>14474</v>
      </c>
    </row>
    <row r="18" spans="1:6" ht="15.75" thickBot="1" x14ac:dyDescent="0.3">
      <c r="A18" s="5" t="s">
        <v>21</v>
      </c>
      <c r="B18" s="7">
        <v>3037</v>
      </c>
      <c r="C18" s="15">
        <f t="shared" si="1"/>
        <v>-0.28759089842833685</v>
      </c>
      <c r="D18" s="7">
        <v>4263</v>
      </c>
      <c r="E18" s="15">
        <f t="shared" si="2"/>
        <v>4.4852941176470588E-2</v>
      </c>
      <c r="F18" s="7">
        <v>4080</v>
      </c>
    </row>
    <row r="19" spans="1:6" ht="15.75" thickBot="1" x14ac:dyDescent="0.3">
      <c r="A19" s="5" t="s">
        <v>22</v>
      </c>
      <c r="B19" s="8">
        <v>972</v>
      </c>
      <c r="C19" s="15">
        <f t="shared" si="1"/>
        <v>-7.4285714285714288E-2</v>
      </c>
      <c r="D19" s="7">
        <v>1050</v>
      </c>
      <c r="E19" s="15">
        <f t="shared" si="2"/>
        <v>-0.12645590682196339</v>
      </c>
      <c r="F19" s="7">
        <v>1202</v>
      </c>
    </row>
    <row r="20" spans="1:6" ht="15.75" thickBot="1" x14ac:dyDescent="0.3">
      <c r="A20" s="5" t="s">
        <v>23</v>
      </c>
      <c r="B20" s="7">
        <v>141033</v>
      </c>
      <c r="C20" s="15">
        <f t="shared" si="1"/>
        <v>7.064610899815528E-2</v>
      </c>
      <c r="D20" s="7">
        <v>131727</v>
      </c>
      <c r="E20" s="15">
        <f t="shared" si="2"/>
        <v>4.7355908754800391E-2</v>
      </c>
      <c r="F20" s="7">
        <v>125771</v>
      </c>
    </row>
    <row r="21" spans="1:6" ht="15.75" thickBot="1" x14ac:dyDescent="0.3">
      <c r="A21" s="5" t="s">
        <v>24</v>
      </c>
      <c r="B21" s="7">
        <v>184059</v>
      </c>
      <c r="C21" s="15">
        <f t="shared" si="1"/>
        <v>7.0060694851402261E-2</v>
      </c>
      <c r="D21" s="7">
        <v>172008</v>
      </c>
      <c r="E21" s="15">
        <f t="shared" si="2"/>
        <v>-1.7294812716910613E-3</v>
      </c>
      <c r="F21" s="7">
        <v>172306</v>
      </c>
    </row>
    <row r="22" spans="1:6" ht="15.75" thickBot="1" x14ac:dyDescent="0.3">
      <c r="A22" s="5" t="s">
        <v>25</v>
      </c>
      <c r="B22" s="7">
        <v>3414</v>
      </c>
      <c r="C22" s="15">
        <f t="shared" si="1"/>
        <v>-7.404393816110659E-2</v>
      </c>
      <c r="D22" s="7">
        <v>3687</v>
      </c>
      <c r="E22" s="15">
        <f t="shared" si="2"/>
        <v>0.11221719457013575</v>
      </c>
      <c r="F22" s="7">
        <v>3315</v>
      </c>
    </row>
    <row r="23" spans="1:6" ht="15.75" thickBot="1" x14ac:dyDescent="0.3">
      <c r="A23" s="5" t="s">
        <v>26</v>
      </c>
      <c r="B23" s="7">
        <v>1178</v>
      </c>
      <c r="C23" s="15">
        <f t="shared" si="1"/>
        <v>-7.0244672454617199E-2</v>
      </c>
      <c r="D23" s="7">
        <v>1267</v>
      </c>
      <c r="E23" s="15">
        <f t="shared" si="2"/>
        <v>-6.2745098039215684E-3</v>
      </c>
      <c r="F23" s="7">
        <v>1275</v>
      </c>
    </row>
    <row r="24" spans="1:6" ht="15.75" thickBot="1" x14ac:dyDescent="0.3">
      <c r="A24" s="5" t="s">
        <v>27</v>
      </c>
      <c r="B24" s="7">
        <v>2236</v>
      </c>
      <c r="C24" s="15">
        <f t="shared" si="1"/>
        <v>-7.6033057851239663E-2</v>
      </c>
      <c r="D24" s="7">
        <v>2420</v>
      </c>
      <c r="E24" s="15">
        <f t="shared" si="2"/>
        <v>0.18627450980392157</v>
      </c>
      <c r="F24" s="7">
        <v>2040</v>
      </c>
    </row>
    <row r="25" spans="1:6" ht="15.75" thickBot="1" x14ac:dyDescent="0.3">
      <c r="A25" s="5" t="s">
        <v>28</v>
      </c>
      <c r="B25" s="7">
        <v>7680</v>
      </c>
      <c r="C25" s="15">
        <f t="shared" si="1"/>
        <v>2.2908897176345231E-2</v>
      </c>
      <c r="D25" s="7">
        <v>7508</v>
      </c>
      <c r="E25" s="15">
        <f t="shared" si="2"/>
        <v>-0.27050136027982902</v>
      </c>
      <c r="F25" s="7">
        <v>10292</v>
      </c>
    </row>
    <row r="26" spans="1:6" ht="15.75" thickBot="1" x14ac:dyDescent="0.3">
      <c r="A26" s="5" t="s">
        <v>29</v>
      </c>
      <c r="B26" s="7">
        <v>51193</v>
      </c>
      <c r="C26" s="15">
        <f t="shared" si="1"/>
        <v>0.17779822845968021</v>
      </c>
      <c r="D26" s="7">
        <v>43465</v>
      </c>
      <c r="E26" s="15">
        <f t="shared" si="2"/>
        <v>0.25414779121101078</v>
      </c>
      <c r="F26" s="7">
        <v>34657</v>
      </c>
    </row>
    <row r="27" spans="1:6" ht="15.75" thickBot="1" x14ac:dyDescent="0.3">
      <c r="A27" s="5" t="s">
        <v>30</v>
      </c>
      <c r="B27" s="7">
        <v>62287</v>
      </c>
      <c r="C27" s="15">
        <f t="shared" si="1"/>
        <v>0.13953530918404683</v>
      </c>
      <c r="D27" s="7">
        <v>54660</v>
      </c>
      <c r="E27" s="15">
        <f t="shared" si="2"/>
        <v>0.13252113376429636</v>
      </c>
      <c r="F27" s="7">
        <v>48264</v>
      </c>
    </row>
    <row r="28" spans="1:6" ht="15.75" thickBot="1" x14ac:dyDescent="0.3">
      <c r="A28" s="5" t="s">
        <v>31</v>
      </c>
      <c r="B28" s="7">
        <v>92794</v>
      </c>
      <c r="C28" s="15">
        <f t="shared" si="1"/>
        <v>7.1375790883480353E-2</v>
      </c>
      <c r="D28" s="7">
        <v>86612</v>
      </c>
      <c r="E28" s="15">
        <f t="shared" si="2"/>
        <v>-1.6007543654355211E-2</v>
      </c>
      <c r="F28" s="7">
        <v>88021</v>
      </c>
    </row>
    <row r="29" spans="1:6" ht="15.75" thickBot="1" x14ac:dyDescent="0.3">
      <c r="A29" s="5" t="s">
        <v>32</v>
      </c>
      <c r="B29" s="7">
        <v>2687</v>
      </c>
      <c r="C29" s="15">
        <f t="shared" si="1"/>
        <v>-0.23250499857183662</v>
      </c>
      <c r="D29" s="7">
        <v>3501</v>
      </c>
      <c r="E29" s="15">
        <f t="shared" si="2"/>
        <v>-0.17623529411764705</v>
      </c>
      <c r="F29" s="7">
        <v>4250</v>
      </c>
    </row>
    <row r="30" spans="1:6" ht="15.75" thickBot="1" x14ac:dyDescent="0.3">
      <c r="A30" s="5" t="s">
        <v>33</v>
      </c>
      <c r="B30" s="7">
        <v>6920</v>
      </c>
      <c r="C30" s="15">
        <f t="shared" si="1"/>
        <v>2.5793062555588497E-2</v>
      </c>
      <c r="D30" s="7">
        <v>6746</v>
      </c>
      <c r="E30" s="15">
        <f t="shared" si="2"/>
        <v>-0.38291255031101351</v>
      </c>
      <c r="F30" s="7">
        <v>10932</v>
      </c>
    </row>
    <row r="31" spans="1:6" ht="15.75" thickBot="1" x14ac:dyDescent="0.3">
      <c r="A31" s="5" t="s">
        <v>34</v>
      </c>
      <c r="B31" s="7">
        <v>164688</v>
      </c>
      <c r="C31" s="15">
        <f t="shared" si="1"/>
        <v>8.6913192404912909E-2</v>
      </c>
      <c r="D31" s="7">
        <v>151519</v>
      </c>
      <c r="E31" s="15">
        <f t="shared" si="2"/>
        <v>3.433091036331346E-4</v>
      </c>
      <c r="F31" s="7">
        <v>151467</v>
      </c>
    </row>
    <row r="32" spans="1:6" ht="15.75" thickBot="1" x14ac:dyDescent="0.3">
      <c r="A32" s="5" t="s">
        <v>35</v>
      </c>
      <c r="B32" s="7">
        <v>6940</v>
      </c>
      <c r="C32" s="15">
        <f t="shared" si="1"/>
        <v>-4.5897877223178424E-3</v>
      </c>
      <c r="D32" s="7">
        <v>6972</v>
      </c>
      <c r="E32" s="15">
        <f t="shared" si="2"/>
        <v>-0.42758620689655175</v>
      </c>
      <c r="F32" s="7">
        <v>12180</v>
      </c>
    </row>
    <row r="33" spans="1:6" ht="15.75" thickBot="1" x14ac:dyDescent="0.3">
      <c r="A33" s="5" t="s">
        <v>36</v>
      </c>
      <c r="B33" s="7">
        <v>-7324</v>
      </c>
      <c r="C33" s="15">
        <f t="shared" si="1"/>
        <v>0.14258970358814352</v>
      </c>
      <c r="D33" s="7">
        <v>-6410</v>
      </c>
      <c r="E33" s="15">
        <f t="shared" si="2"/>
        <v>0.13854351687388988</v>
      </c>
      <c r="F33" s="7">
        <v>-5630</v>
      </c>
    </row>
    <row r="34" spans="1:6" ht="15.75" thickBot="1" x14ac:dyDescent="0.3">
      <c r="A34" s="5" t="s">
        <v>37</v>
      </c>
      <c r="B34" s="8">
        <v>87</v>
      </c>
      <c r="C34" s="15">
        <f t="shared" si="1"/>
        <v>-0.6640926640926641</v>
      </c>
      <c r="D34" s="8">
        <v>259</v>
      </c>
      <c r="E34" s="15">
        <f t="shared" si="2"/>
        <v>-0.43695652173913041</v>
      </c>
      <c r="F34" s="8">
        <v>460</v>
      </c>
    </row>
    <row r="35" spans="1:6" ht="15.75" thickBot="1" x14ac:dyDescent="0.3">
      <c r="A35" s="5" t="s">
        <v>38</v>
      </c>
      <c r="B35" s="7">
        <v>19668</v>
      </c>
      <c r="C35" s="15">
        <f t="shared" si="1"/>
        <v>0</v>
      </c>
      <c r="D35" s="7">
        <v>19668</v>
      </c>
      <c r="E35" s="15">
        <f t="shared" si="2"/>
        <v>0.42222864993853498</v>
      </c>
      <c r="F35" s="7">
        <v>13829</v>
      </c>
    </row>
    <row r="36" spans="1:6" ht="15.75" thickBot="1" x14ac:dyDescent="0.3">
      <c r="A36" s="5" t="s">
        <v>39</v>
      </c>
      <c r="B36" s="7">
        <v>19371</v>
      </c>
      <c r="C36" s="15">
        <f t="shared" si="1"/>
        <v>-5.4565864610278687E-2</v>
      </c>
      <c r="D36" s="7">
        <v>20489</v>
      </c>
      <c r="E36" s="15">
        <f t="shared" si="2"/>
        <v>-1.6795431642593214E-2</v>
      </c>
      <c r="F36" s="7">
        <v>20839</v>
      </c>
    </row>
    <row r="37" spans="1:6" ht="15.75" thickBot="1" x14ac:dyDescent="0.3">
      <c r="A37" s="5" t="s">
        <v>40</v>
      </c>
      <c r="B37" s="7">
        <v>184059</v>
      </c>
      <c r="C37" s="15">
        <f t="shared" si="1"/>
        <v>7.0060694851402261E-2</v>
      </c>
      <c r="D37" s="7">
        <v>172008</v>
      </c>
      <c r="E37" s="15">
        <f t="shared" si="2"/>
        <v>-1.7294812716910613E-3</v>
      </c>
      <c r="F37" s="7">
        <v>172306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22" sqref="A22:F22"/>
    </sheetView>
  </sheetViews>
  <sheetFormatPr defaultRowHeight="15" x14ac:dyDescent="0.25"/>
  <cols>
    <col min="1" max="1" width="29.42578125" customWidth="1"/>
    <col min="2" max="2" width="11.5703125" customWidth="1"/>
    <col min="4" max="4" width="11.42578125" customWidth="1"/>
    <col min="6" max="6" width="11.42578125" customWidth="1"/>
  </cols>
  <sheetData>
    <row r="1" spans="1:6" ht="15.75" thickBot="1" x14ac:dyDescent="0.3">
      <c r="A1" s="18" t="s">
        <v>41</v>
      </c>
      <c r="B1" s="19"/>
      <c r="C1" s="19"/>
      <c r="D1" s="19"/>
      <c r="E1" s="19"/>
      <c r="F1" s="21"/>
    </row>
    <row r="2" spans="1:6" ht="15.75" thickBot="1" x14ac:dyDescent="0.3">
      <c r="A2" s="5" t="s">
        <v>1</v>
      </c>
      <c r="B2" s="9">
        <v>40908</v>
      </c>
      <c r="C2" s="10"/>
      <c r="D2" s="9">
        <v>40543</v>
      </c>
      <c r="E2" s="10"/>
      <c r="F2" s="9">
        <v>40178</v>
      </c>
    </row>
    <row r="3" spans="1:6" ht="15.75" thickBot="1" x14ac:dyDescent="0.3">
      <c r="A3" s="5" t="s">
        <v>2</v>
      </c>
      <c r="B3" s="11" t="s">
        <v>3</v>
      </c>
      <c r="C3" s="10"/>
      <c r="D3" s="11" t="s">
        <v>3</v>
      </c>
      <c r="E3" s="10"/>
      <c r="F3" s="11" t="s">
        <v>3</v>
      </c>
    </row>
    <row r="4" spans="1:6" ht="26.25" thickBot="1" x14ac:dyDescent="0.3">
      <c r="A4" s="5" t="s">
        <v>4</v>
      </c>
      <c r="B4" s="11" t="s">
        <v>5</v>
      </c>
      <c r="C4" s="10"/>
      <c r="D4" s="11" t="s">
        <v>5</v>
      </c>
      <c r="E4" s="10"/>
      <c r="F4" s="11" t="s">
        <v>5</v>
      </c>
    </row>
    <row r="5" spans="1:6" ht="15.75" thickBot="1" x14ac:dyDescent="0.3">
      <c r="A5" s="5" t="s">
        <v>6</v>
      </c>
      <c r="B5" s="11" t="s">
        <v>7</v>
      </c>
      <c r="C5" s="10"/>
      <c r="D5" s="11" t="s">
        <v>7</v>
      </c>
      <c r="E5" s="10"/>
      <c r="F5" s="11" t="s">
        <v>7</v>
      </c>
    </row>
    <row r="6" spans="1:6" ht="15.75" thickBot="1" x14ac:dyDescent="0.3">
      <c r="A6" s="5" t="s">
        <v>8</v>
      </c>
      <c r="B6" s="11" t="s">
        <v>9</v>
      </c>
      <c r="C6" s="10"/>
      <c r="D6" s="11" t="s">
        <v>9</v>
      </c>
      <c r="E6" s="10"/>
      <c r="F6" s="11" t="s">
        <v>9</v>
      </c>
    </row>
    <row r="7" spans="1:6" ht="15.75" thickBot="1" x14ac:dyDescent="0.3">
      <c r="A7" s="12" t="s">
        <v>42</v>
      </c>
      <c r="B7" s="7">
        <v>2251</v>
      </c>
      <c r="C7" s="15">
        <f>(B7-D7)/D7</f>
        <v>-0.25831960461285008</v>
      </c>
      <c r="D7" s="7">
        <v>3035</v>
      </c>
      <c r="E7" s="15">
        <f>(D7-F7)/F7</f>
        <v>0.41822429906542058</v>
      </c>
      <c r="F7" s="7">
        <v>2140</v>
      </c>
    </row>
    <row r="8" spans="1:6" ht="15.75" thickBot="1" x14ac:dyDescent="0.3">
      <c r="A8" s="12" t="s">
        <v>43</v>
      </c>
      <c r="B8" s="8">
        <v>86</v>
      </c>
      <c r="C8" s="15">
        <f t="shared" ref="C8:E22" si="0">(B8-D8)/D8</f>
        <v>0.5357142857142857</v>
      </c>
      <c r="D8" s="8">
        <v>56</v>
      </c>
      <c r="E8" s="15">
        <f t="shared" si="0"/>
        <v>2.2941176470588234</v>
      </c>
      <c r="F8" s="8">
        <v>17</v>
      </c>
    </row>
    <row r="9" spans="1:6" ht="15.75" thickBot="1" x14ac:dyDescent="0.3">
      <c r="A9" s="12" t="s">
        <v>44</v>
      </c>
      <c r="B9" s="7">
        <v>10436</v>
      </c>
      <c r="C9" s="15">
        <f t="shared" si="0"/>
        <v>-0.20275019098548511</v>
      </c>
      <c r="D9" s="7">
        <v>13090</v>
      </c>
      <c r="E9" s="15">
        <f t="shared" si="0"/>
        <v>-0.12236004022795843</v>
      </c>
      <c r="F9" s="7">
        <v>14915</v>
      </c>
    </row>
    <row r="10" spans="1:6" ht="15.75" thickBot="1" x14ac:dyDescent="0.3">
      <c r="A10" s="5" t="s">
        <v>45</v>
      </c>
      <c r="B10" s="7">
        <v>13332</v>
      </c>
      <c r="C10" s="15">
        <f t="shared" si="0"/>
        <v>-0.20491412213740459</v>
      </c>
      <c r="D10" s="7">
        <v>16768</v>
      </c>
      <c r="E10" s="15">
        <f t="shared" si="0"/>
        <v>-4.275846320717018E-2</v>
      </c>
      <c r="F10" s="7">
        <v>17517</v>
      </c>
    </row>
    <row r="11" spans="1:6" ht="15.75" thickBot="1" x14ac:dyDescent="0.3">
      <c r="A11" s="12" t="s">
        <v>46</v>
      </c>
      <c r="B11" s="7">
        <v>7480</v>
      </c>
      <c r="C11" s="15">
        <f t="shared" si="0"/>
        <v>-0.19639020197679416</v>
      </c>
      <c r="D11" s="7">
        <v>9308</v>
      </c>
      <c r="E11" s="15">
        <f t="shared" si="0"/>
        <v>-0.44015397570070974</v>
      </c>
      <c r="F11" s="7">
        <v>16626</v>
      </c>
    </row>
    <row r="12" spans="1:6" ht="15.75" thickBot="1" x14ac:dyDescent="0.3">
      <c r="A12" s="12" t="s">
        <v>47</v>
      </c>
      <c r="B12" s="7">
        <v>5852</v>
      </c>
      <c r="C12" s="15">
        <f t="shared" si="0"/>
        <v>-0.21554959785522787</v>
      </c>
      <c r="D12" s="7">
        <v>7460</v>
      </c>
      <c r="E12" s="15">
        <f t="shared" si="0"/>
        <v>7.3726150392817056</v>
      </c>
      <c r="F12" s="8">
        <v>891</v>
      </c>
    </row>
    <row r="13" spans="1:6" ht="15.75" thickBot="1" x14ac:dyDescent="0.3">
      <c r="A13" s="12" t="s">
        <v>48</v>
      </c>
      <c r="B13" s="7">
        <v>4090</v>
      </c>
      <c r="C13" s="15">
        <f t="shared" si="0"/>
        <v>-6.6423191052271166E-2</v>
      </c>
      <c r="D13" s="7">
        <v>4381</v>
      </c>
      <c r="E13" s="15">
        <f t="shared" si="0"/>
        <v>-0.11602098466505247</v>
      </c>
      <c r="F13" s="7">
        <v>4956</v>
      </c>
    </row>
    <row r="14" spans="1:6" ht="15.75" thickBot="1" x14ac:dyDescent="0.3">
      <c r="A14" s="12" t="s">
        <v>49</v>
      </c>
      <c r="B14" s="8">
        <v>97</v>
      </c>
      <c r="C14" s="15">
        <f t="shared" si="0"/>
        <v>5.434782608695652E-2</v>
      </c>
      <c r="D14" s="8">
        <v>92</v>
      </c>
      <c r="E14" s="15">
        <f t="shared" si="0"/>
        <v>8.2352941176470587E-2</v>
      </c>
      <c r="F14" s="8">
        <v>85</v>
      </c>
    </row>
    <row r="15" spans="1:6" ht="15.75" thickBot="1" x14ac:dyDescent="0.3">
      <c r="A15" s="12" t="s">
        <v>50</v>
      </c>
      <c r="B15" s="8">
        <v>51</v>
      </c>
      <c r="C15" s="15">
        <f t="shared" si="0"/>
        <v>-0.36249999999999999</v>
      </c>
      <c r="D15" s="8">
        <v>80</v>
      </c>
      <c r="E15" s="15">
        <f t="shared" si="0"/>
        <v>0.26984126984126983</v>
      </c>
      <c r="F15" s="8">
        <v>63</v>
      </c>
    </row>
    <row r="16" spans="1:6" ht="15.75" thickBot="1" x14ac:dyDescent="0.3">
      <c r="A16" s="12" t="s">
        <v>51</v>
      </c>
      <c r="B16" s="7">
        <v>1547</v>
      </c>
      <c r="C16" s="15">
        <f t="shared" si="0"/>
        <v>-0.10474537037037036</v>
      </c>
      <c r="D16" s="7">
        <v>1728</v>
      </c>
      <c r="E16" s="15">
        <f t="shared" si="0"/>
        <v>-0.37072104879825202</v>
      </c>
      <c r="F16" s="7">
        <v>2746</v>
      </c>
    </row>
    <row r="17" spans="1:6" ht="15.75" thickBot="1" x14ac:dyDescent="0.3">
      <c r="A17" s="5" t="s">
        <v>52</v>
      </c>
      <c r="B17" s="7">
        <v>5785</v>
      </c>
      <c r="C17" s="15">
        <f t="shared" si="0"/>
        <v>-7.8968317146951128E-2</v>
      </c>
      <c r="D17" s="7">
        <v>6281</v>
      </c>
      <c r="E17" s="15">
        <f t="shared" si="0"/>
        <v>-0.19987261146496815</v>
      </c>
      <c r="F17" s="7">
        <v>7850</v>
      </c>
    </row>
    <row r="18" spans="1:6" ht="15.75" thickBot="1" x14ac:dyDescent="0.3">
      <c r="A18" s="5" t="s">
        <v>53</v>
      </c>
      <c r="B18" s="8">
        <v>67</v>
      </c>
      <c r="C18" s="15">
        <f t="shared" si="0"/>
        <v>-0.94317217981340118</v>
      </c>
      <c r="D18" s="7">
        <v>1179</v>
      </c>
      <c r="E18" s="15">
        <f t="shared" si="0"/>
        <v>-1.1694208938065813</v>
      </c>
      <c r="F18" s="7">
        <v>-6959</v>
      </c>
    </row>
    <row r="19" spans="1:6" ht="15.75" thickBot="1" x14ac:dyDescent="0.3">
      <c r="A19" s="12" t="s">
        <v>54</v>
      </c>
      <c r="B19" s="8">
        <v>67</v>
      </c>
      <c r="C19" s="15">
        <f t="shared" si="0"/>
        <v>-0.94317217981340118</v>
      </c>
      <c r="D19" s="7">
        <v>1179</v>
      </c>
      <c r="E19" s="15">
        <f t="shared" si="0"/>
        <v>-1.1694208938065813</v>
      </c>
      <c r="F19" s="7">
        <v>-6959</v>
      </c>
    </row>
    <row r="20" spans="1:6" ht="15.75" thickBot="1" x14ac:dyDescent="0.3">
      <c r="A20" s="12" t="s">
        <v>55</v>
      </c>
      <c r="B20" s="8">
        <v>179</v>
      </c>
      <c r="C20" s="15">
        <f t="shared" si="0"/>
        <v>0.16993464052287582</v>
      </c>
      <c r="D20" s="8">
        <v>153</v>
      </c>
      <c r="E20" s="15">
        <f t="shared" si="0"/>
        <v>1.0675675675675675</v>
      </c>
      <c r="F20" s="8">
        <v>74</v>
      </c>
    </row>
    <row r="21" spans="1:6" ht="15.75" thickBot="1" x14ac:dyDescent="0.3">
      <c r="A21" s="12" t="s">
        <v>56</v>
      </c>
      <c r="B21" s="8">
        <v>-45</v>
      </c>
      <c r="C21" s="15">
        <f t="shared" si="0"/>
        <v>-1.9183673469387754</v>
      </c>
      <c r="D21" s="8">
        <v>49</v>
      </c>
      <c r="E21" s="15">
        <f t="shared" si="0"/>
        <v>-1.0150076569678408</v>
      </c>
      <c r="F21" s="7">
        <v>-3265</v>
      </c>
    </row>
    <row r="22" spans="1:6" ht="15.75" thickBot="1" x14ac:dyDescent="0.3">
      <c r="A22" s="5" t="s">
        <v>57</v>
      </c>
      <c r="B22" s="8">
        <v>-157</v>
      </c>
      <c r="C22" s="15">
        <f t="shared" si="0"/>
        <v>-1.146046511627907</v>
      </c>
      <c r="D22" s="7">
        <v>1075</v>
      </c>
      <c r="E22" s="15">
        <f t="shared" si="0"/>
        <v>-1.1043892017867547</v>
      </c>
      <c r="F22" s="7">
        <v>-10298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6" workbookViewId="0">
      <selection activeCell="C7" sqref="C7"/>
    </sheetView>
  </sheetViews>
  <sheetFormatPr defaultRowHeight="15" x14ac:dyDescent="0.25"/>
  <cols>
    <col min="1" max="1" width="29.5703125" customWidth="1"/>
    <col min="2" max="2" width="11.140625" customWidth="1"/>
    <col min="4" max="4" width="11.42578125" customWidth="1"/>
    <col min="6" max="6" width="11.85546875" customWidth="1"/>
  </cols>
  <sheetData>
    <row r="1" spans="1:6" ht="15.75" thickBot="1" x14ac:dyDescent="0.3">
      <c r="A1" s="18" t="s">
        <v>58</v>
      </c>
      <c r="B1" s="19"/>
      <c r="C1" s="19"/>
      <c r="D1" s="19"/>
      <c r="E1" s="19"/>
      <c r="F1" s="21"/>
    </row>
    <row r="2" spans="1:6" ht="15.75" thickBot="1" x14ac:dyDescent="0.3">
      <c r="A2" s="1" t="s">
        <v>1</v>
      </c>
      <c r="B2" s="2">
        <v>40908</v>
      </c>
      <c r="C2" s="3"/>
      <c r="D2" s="2">
        <v>40543</v>
      </c>
      <c r="E2" s="3"/>
      <c r="F2" s="2">
        <v>40178</v>
      </c>
    </row>
    <row r="3" spans="1:6" ht="15.75" thickBot="1" x14ac:dyDescent="0.3">
      <c r="A3" s="1" t="s">
        <v>2</v>
      </c>
      <c r="B3" s="4" t="s">
        <v>3</v>
      </c>
      <c r="C3" s="3"/>
      <c r="D3" s="4" t="s">
        <v>3</v>
      </c>
      <c r="E3" s="3"/>
      <c r="F3" s="4" t="s">
        <v>3</v>
      </c>
    </row>
    <row r="4" spans="1:6" ht="39" thickBot="1" x14ac:dyDescent="0.3">
      <c r="A4" s="1" t="s">
        <v>4</v>
      </c>
      <c r="B4" s="4" t="s">
        <v>5</v>
      </c>
      <c r="C4" s="3"/>
      <c r="D4" s="4" t="s">
        <v>5</v>
      </c>
      <c r="E4" s="3"/>
      <c r="F4" s="4" t="s">
        <v>5</v>
      </c>
    </row>
    <row r="5" spans="1:6" ht="15.75" thickBot="1" x14ac:dyDescent="0.3">
      <c r="A5" s="1" t="s">
        <v>6</v>
      </c>
      <c r="B5" s="4" t="s">
        <v>7</v>
      </c>
      <c r="C5" s="3"/>
      <c r="D5" s="4" t="s">
        <v>7</v>
      </c>
      <c r="E5" s="3"/>
      <c r="F5" s="4" t="s">
        <v>7</v>
      </c>
    </row>
    <row r="6" spans="1:6" ht="15.75" thickBot="1" x14ac:dyDescent="0.3">
      <c r="A6" s="1" t="s">
        <v>8</v>
      </c>
      <c r="B6" s="4" t="s">
        <v>9</v>
      </c>
      <c r="C6" s="3"/>
      <c r="D6" s="4" t="s">
        <v>9</v>
      </c>
      <c r="E6" s="3"/>
      <c r="F6" s="4" t="s">
        <v>9</v>
      </c>
    </row>
    <row r="7" spans="1:6" ht="15.75" thickBot="1" x14ac:dyDescent="0.3">
      <c r="A7" s="1" t="s">
        <v>57</v>
      </c>
      <c r="B7" s="8">
        <v>-157</v>
      </c>
      <c r="C7" s="15">
        <f>(B7-D7)/D7</f>
        <v>-1.146046511627907</v>
      </c>
      <c r="D7" s="7">
        <v>1075</v>
      </c>
      <c r="E7" s="15">
        <f>(D7-F7)/F7</f>
        <v>-1.1043892017867547</v>
      </c>
      <c r="F7" s="7">
        <v>-10298</v>
      </c>
    </row>
    <row r="8" spans="1:6" ht="15.75" thickBot="1" x14ac:dyDescent="0.3">
      <c r="A8" s="12" t="s">
        <v>59</v>
      </c>
      <c r="B8" s="7">
        <v>4804</v>
      </c>
      <c r="C8" s="15">
        <f t="shared" ref="C8:C27" si="0">(B8-D8)/D8</f>
        <v>-0.54116523400191019</v>
      </c>
      <c r="D8" s="7">
        <v>10470</v>
      </c>
      <c r="E8" s="15">
        <f t="shared" ref="E8:E27" si="1">(D8-F8)/F8</f>
        <v>1.6661573720397249</v>
      </c>
      <c r="F8" s="7">
        <v>3927</v>
      </c>
    </row>
    <row r="9" spans="1:6" ht="15.75" thickBot="1" x14ac:dyDescent="0.3">
      <c r="A9" s="12" t="s">
        <v>60</v>
      </c>
      <c r="B9" s="8">
        <v>300</v>
      </c>
      <c r="C9" s="15">
        <f t="shared" si="0"/>
        <v>-0.50166112956810627</v>
      </c>
      <c r="D9" s="8">
        <v>602</v>
      </c>
      <c r="E9" s="15">
        <f t="shared" si="1"/>
        <v>-0.77308707124010556</v>
      </c>
      <c r="F9" s="7">
        <v>2653</v>
      </c>
    </row>
    <row r="10" spans="1:6" ht="15.75" thickBot="1" x14ac:dyDescent="0.3">
      <c r="A10" s="12" t="s">
        <v>61</v>
      </c>
      <c r="B10" s="8">
        <v>546</v>
      </c>
      <c r="C10" s="15">
        <f>-(B10-D10)/D10</f>
        <v>2.0111111111111111</v>
      </c>
      <c r="D10" s="8">
        <v>-540</v>
      </c>
      <c r="E10" s="15">
        <f t="shared" si="1"/>
        <v>-0.61810466760961813</v>
      </c>
      <c r="F10" s="7">
        <v>-1414</v>
      </c>
    </row>
    <row r="11" spans="1:6" ht="15.75" thickBot="1" x14ac:dyDescent="0.3">
      <c r="A11" s="1" t="s">
        <v>62</v>
      </c>
      <c r="B11" s="7">
        <v>5493</v>
      </c>
      <c r="C11" s="15">
        <f t="shared" si="0"/>
        <v>-0.52675109847505819</v>
      </c>
      <c r="D11" s="7">
        <v>11607</v>
      </c>
      <c r="E11" s="15">
        <f t="shared" si="1"/>
        <v>-3.2616913484021826</v>
      </c>
      <c r="F11" s="7">
        <v>-5132</v>
      </c>
    </row>
    <row r="12" spans="1:6" ht="15.75" thickBot="1" x14ac:dyDescent="0.3">
      <c r="A12" s="12" t="s">
        <v>63</v>
      </c>
      <c r="B12" s="7">
        <v>-19377</v>
      </c>
      <c r="C12" s="15">
        <f t="shared" si="0"/>
        <v>-0.19650854204677393</v>
      </c>
      <c r="D12" s="7">
        <v>-24116</v>
      </c>
      <c r="E12" s="15">
        <f t="shared" si="1"/>
        <v>0.14034424059012673</v>
      </c>
      <c r="F12" s="7">
        <v>-21148</v>
      </c>
    </row>
    <row r="13" spans="1:6" ht="15.75" thickBot="1" x14ac:dyDescent="0.3">
      <c r="A13" s="12" t="s">
        <v>64</v>
      </c>
      <c r="B13" s="7">
        <v>19197</v>
      </c>
      <c r="C13" s="15">
        <f t="shared" si="0"/>
        <v>-0.14295281039332114</v>
      </c>
      <c r="D13" s="7">
        <v>22399</v>
      </c>
      <c r="E13" s="15">
        <f t="shared" si="1"/>
        <v>0.52581743869209807</v>
      </c>
      <c r="F13" s="7">
        <v>14680</v>
      </c>
    </row>
    <row r="14" spans="1:6" ht="15.75" thickBot="1" x14ac:dyDescent="0.3">
      <c r="A14" s="12" t="s">
        <v>65</v>
      </c>
      <c r="B14" s="8">
        <v>50</v>
      </c>
      <c r="C14" s="15">
        <f t="shared" si="0"/>
        <v>-0.68944099378881984</v>
      </c>
      <c r="D14" s="8">
        <v>161</v>
      </c>
      <c r="E14" s="15">
        <f t="shared" si="1"/>
        <v>-0.45608108108108109</v>
      </c>
      <c r="F14" s="8">
        <v>296</v>
      </c>
    </row>
    <row r="15" spans="1:6" ht="15.75" thickBot="1" x14ac:dyDescent="0.3">
      <c r="A15" s="12" t="s">
        <v>66</v>
      </c>
      <c r="B15" s="7">
        <v>-13998</v>
      </c>
      <c r="C15" s="15">
        <f t="shared" si="0"/>
        <v>1.3287306604558309</v>
      </c>
      <c r="D15" s="7">
        <v>-6011</v>
      </c>
      <c r="E15" s="15">
        <f t="shared" si="1"/>
        <v>-1.2579828326180258</v>
      </c>
      <c r="F15" s="7">
        <v>23300</v>
      </c>
    </row>
    <row r="16" spans="1:6" ht="15.75" thickBot="1" x14ac:dyDescent="0.3">
      <c r="A16" s="1" t="s">
        <v>67</v>
      </c>
      <c r="B16" s="7">
        <v>-14128</v>
      </c>
      <c r="C16" s="15">
        <f t="shared" si="0"/>
        <v>0.86705431478789485</v>
      </c>
      <c r="D16" s="7">
        <v>-7567</v>
      </c>
      <c r="E16" s="15">
        <f t="shared" si="1"/>
        <v>-1.4417912190565156</v>
      </c>
      <c r="F16" s="7">
        <v>17128</v>
      </c>
    </row>
    <row r="17" spans="1:6" ht="15.75" thickBot="1" x14ac:dyDescent="0.3">
      <c r="A17" s="12" t="s">
        <v>68</v>
      </c>
      <c r="B17" s="8">
        <v>514</v>
      </c>
      <c r="C17" s="15">
        <f t="shared" si="0"/>
        <v>-1.1416368145494626</v>
      </c>
      <c r="D17" s="7">
        <v>-3629</v>
      </c>
      <c r="E17" s="15">
        <f t="shared" si="1"/>
        <v>9.7366863905325438</v>
      </c>
      <c r="F17" s="8">
        <v>-338</v>
      </c>
    </row>
    <row r="18" spans="1:6" ht="15.75" thickBot="1" x14ac:dyDescent="0.3">
      <c r="A18" s="12" t="s">
        <v>69</v>
      </c>
      <c r="B18" s="7">
        <v>4281</v>
      </c>
      <c r="C18" s="15">
        <f t="shared" si="0"/>
        <v>-1.4066299392097263</v>
      </c>
      <c r="D18" s="7">
        <v>-10528</v>
      </c>
      <c r="E18" s="15">
        <f t="shared" si="1"/>
        <v>-0.65833711949114038</v>
      </c>
      <c r="F18" s="7">
        <v>-30814</v>
      </c>
    </row>
    <row r="19" spans="1:6" ht="15.75" thickBot="1" x14ac:dyDescent="0.3">
      <c r="A19" s="12" t="s">
        <v>70</v>
      </c>
      <c r="B19" s="8" t="s">
        <v>71</v>
      </c>
      <c r="C19" s="15" t="s">
        <v>82</v>
      </c>
      <c r="D19" s="8" t="s">
        <v>71</v>
      </c>
      <c r="E19" s="15" t="s">
        <v>82</v>
      </c>
      <c r="F19" s="7">
        <v>9997</v>
      </c>
    </row>
    <row r="20" spans="1:6" ht="15.75" thickBot="1" x14ac:dyDescent="0.3">
      <c r="A20" s="12" t="s">
        <v>72</v>
      </c>
      <c r="B20" s="8">
        <v>-819</v>
      </c>
      <c r="C20" s="15">
        <f t="shared" si="0"/>
        <v>-0.34636871508379891</v>
      </c>
      <c r="D20" s="7">
        <v>-1253</v>
      </c>
      <c r="E20" s="15">
        <f t="shared" si="1"/>
        <v>-0.2129396984924623</v>
      </c>
      <c r="F20" s="7">
        <v>-1592</v>
      </c>
    </row>
    <row r="21" spans="1:6" ht="15.75" thickBot="1" x14ac:dyDescent="0.3">
      <c r="A21" s="12" t="s">
        <v>73</v>
      </c>
      <c r="B21" s="7">
        <v>6074</v>
      </c>
      <c r="C21" s="15">
        <f t="shared" si="0"/>
        <v>-0.18195286195286195</v>
      </c>
      <c r="D21" s="7">
        <v>7425</v>
      </c>
      <c r="E21" s="15">
        <f t="shared" si="1"/>
        <v>-0.36899804538115066</v>
      </c>
      <c r="F21" s="7">
        <v>11767</v>
      </c>
    </row>
    <row r="22" spans="1:6" ht="15.75" thickBot="1" x14ac:dyDescent="0.3">
      <c r="A22" s="1" t="s">
        <v>74</v>
      </c>
      <c r="B22" s="7">
        <v>10050</v>
      </c>
      <c r="C22" s="15">
        <f t="shared" si="0"/>
        <v>-2.2586098935504069</v>
      </c>
      <c r="D22" s="7">
        <v>-7985</v>
      </c>
      <c r="E22" s="15">
        <f t="shared" si="1"/>
        <v>-0.2727686703096539</v>
      </c>
      <c r="F22" s="7">
        <v>-10980</v>
      </c>
    </row>
    <row r="23" spans="1:6" ht="15.75" thickBot="1" x14ac:dyDescent="0.3">
      <c r="A23" s="12" t="s">
        <v>75</v>
      </c>
      <c r="B23" s="8">
        <v>49</v>
      </c>
      <c r="C23" s="15">
        <f t="shared" si="0"/>
        <v>-0.51960784313725494</v>
      </c>
      <c r="D23" s="8">
        <v>102</v>
      </c>
      <c r="E23" s="15">
        <f t="shared" si="1"/>
        <v>-1.169435215946844</v>
      </c>
      <c r="F23" s="8">
        <v>-602</v>
      </c>
    </row>
    <row r="24" spans="1:6" ht="15.75" thickBot="1" x14ac:dyDescent="0.3">
      <c r="A24" s="12" t="s">
        <v>76</v>
      </c>
      <c r="B24" s="7">
        <v>1464</v>
      </c>
      <c r="C24" s="15">
        <f t="shared" si="0"/>
        <v>-1.3809523809523809</v>
      </c>
      <c r="D24" s="7">
        <v>-3843</v>
      </c>
      <c r="E24" s="15">
        <f t="shared" si="1"/>
        <v>-10.282608695652174</v>
      </c>
      <c r="F24" s="8">
        <v>414</v>
      </c>
    </row>
    <row r="25" spans="1:6" ht="15.75" thickBot="1" x14ac:dyDescent="0.3">
      <c r="A25" s="12" t="s">
        <v>77</v>
      </c>
      <c r="B25" s="7">
        <v>11670</v>
      </c>
      <c r="C25" s="15">
        <f t="shared" si="0"/>
        <v>-0.21084663240465243</v>
      </c>
      <c r="D25" s="7">
        <v>14788</v>
      </c>
      <c r="E25" s="15">
        <f t="shared" si="1"/>
        <v>-2.3958814599696388E-2</v>
      </c>
      <c r="F25" s="7">
        <v>15151</v>
      </c>
    </row>
    <row r="26" spans="1:6" ht="15.75" thickBot="1" x14ac:dyDescent="0.3">
      <c r="A26" s="1" t="s">
        <v>78</v>
      </c>
      <c r="B26" s="7">
        <v>13035</v>
      </c>
      <c r="C26" s="15">
        <f t="shared" si="0"/>
        <v>0.11696658097686376</v>
      </c>
      <c r="D26" s="7">
        <v>11670</v>
      </c>
      <c r="E26" s="15">
        <f t="shared" si="1"/>
        <v>-0.21084663240465243</v>
      </c>
      <c r="F26" s="7">
        <v>14788</v>
      </c>
    </row>
    <row r="27" spans="1:6" ht="15.75" thickBot="1" x14ac:dyDescent="0.3">
      <c r="A27" s="1" t="s">
        <v>79</v>
      </c>
      <c r="B27" s="7">
        <v>2713</v>
      </c>
      <c r="C27" s="15">
        <f t="shared" si="0"/>
        <v>-0.45434432823813353</v>
      </c>
      <c r="D27" s="7">
        <v>4972</v>
      </c>
      <c r="E27" s="15">
        <f t="shared" si="1"/>
        <v>-0.18491803278688523</v>
      </c>
      <c r="F27" s="7">
        <v>6100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3" workbookViewId="0">
      <selection activeCell="E4" sqref="E4"/>
    </sheetView>
  </sheetViews>
  <sheetFormatPr defaultRowHeight="15" x14ac:dyDescent="0.25"/>
  <cols>
    <col min="1" max="1" width="5.140625" customWidth="1"/>
    <col min="4" max="4" width="30.140625" customWidth="1"/>
    <col min="5" max="6" width="10" customWidth="1"/>
  </cols>
  <sheetData>
    <row r="1" spans="1:9" x14ac:dyDescent="0.25">
      <c r="A1" t="s">
        <v>82</v>
      </c>
      <c r="B1" t="s">
        <v>84</v>
      </c>
      <c r="E1" t="s">
        <v>81</v>
      </c>
      <c r="I1" t="s">
        <v>82</v>
      </c>
    </row>
    <row r="2" spans="1:9" x14ac:dyDescent="0.25">
      <c r="B2" t="s">
        <v>83</v>
      </c>
    </row>
    <row r="3" spans="1:9" x14ac:dyDescent="0.25">
      <c r="A3">
        <v>1</v>
      </c>
      <c r="B3" t="s">
        <v>85</v>
      </c>
      <c r="E3" s="6">
        <v>1033</v>
      </c>
      <c r="F3">
        <v>718</v>
      </c>
      <c r="G3" s="17">
        <f>(E3-F3)/E3</f>
        <v>0.30493707647628265</v>
      </c>
    </row>
    <row r="4" spans="1:9" x14ac:dyDescent="0.25">
      <c r="A4">
        <v>2</v>
      </c>
      <c r="B4" t="s">
        <v>24</v>
      </c>
      <c r="E4" s="6">
        <v>85331885</v>
      </c>
      <c r="F4" s="6">
        <v>70284088</v>
      </c>
      <c r="G4" s="17">
        <f t="shared" ref="G4:G27" si="0">(E4-F4)/E4</f>
        <v>0.17634436412602394</v>
      </c>
      <c r="I4" t="s">
        <v>82</v>
      </c>
    </row>
    <row r="5" spans="1:9" x14ac:dyDescent="0.25">
      <c r="A5">
        <v>3</v>
      </c>
      <c r="B5" t="s">
        <v>86</v>
      </c>
      <c r="E5" s="6">
        <v>3647173</v>
      </c>
      <c r="F5" s="6">
        <v>3065704</v>
      </c>
      <c r="G5" s="17">
        <f t="shared" si="0"/>
        <v>0.15943005719772546</v>
      </c>
      <c r="I5" t="s">
        <v>82</v>
      </c>
    </row>
    <row r="6" spans="1:9" x14ac:dyDescent="0.25">
      <c r="A6">
        <v>4</v>
      </c>
      <c r="B6" t="s">
        <v>87</v>
      </c>
      <c r="E6" s="6">
        <v>3594957</v>
      </c>
      <c r="F6" s="6">
        <v>3003140</v>
      </c>
      <c r="G6" s="17">
        <f t="shared" si="0"/>
        <v>0.16462422220905562</v>
      </c>
    </row>
    <row r="7" spans="1:9" x14ac:dyDescent="0.25">
      <c r="A7">
        <v>5</v>
      </c>
      <c r="B7" t="s">
        <v>80</v>
      </c>
      <c r="E7" s="6">
        <v>9443480</v>
      </c>
      <c r="F7" s="6">
        <v>7668076</v>
      </c>
      <c r="G7" s="17">
        <f t="shared" si="0"/>
        <v>0.18800315138063511</v>
      </c>
    </row>
    <row r="8" spans="1:9" x14ac:dyDescent="0.25">
      <c r="A8">
        <v>6</v>
      </c>
      <c r="B8" t="s">
        <v>88</v>
      </c>
      <c r="E8">
        <v>0</v>
      </c>
      <c r="F8">
        <v>0</v>
      </c>
      <c r="G8" s="17" t="s">
        <v>82</v>
      </c>
    </row>
    <row r="9" spans="1:9" x14ac:dyDescent="0.25">
      <c r="A9">
        <v>7</v>
      </c>
      <c r="B9" t="s">
        <v>89</v>
      </c>
      <c r="E9" s="6">
        <v>65288616</v>
      </c>
      <c r="F9" s="6">
        <v>54419637</v>
      </c>
      <c r="G9" s="17">
        <f t="shared" si="0"/>
        <v>0.1664758677071666</v>
      </c>
    </row>
    <row r="10" spans="1:9" x14ac:dyDescent="0.25">
      <c r="A10">
        <v>8</v>
      </c>
      <c r="B10" t="s">
        <v>90</v>
      </c>
      <c r="E10" s="6">
        <v>722389</v>
      </c>
      <c r="F10" s="6">
        <v>786438</v>
      </c>
      <c r="G10" s="17">
        <f t="shared" si="0"/>
        <v>-8.8662756492692993E-2</v>
      </c>
    </row>
    <row r="11" spans="1:9" x14ac:dyDescent="0.25">
      <c r="A11">
        <v>9</v>
      </c>
      <c r="B11" t="s">
        <v>91</v>
      </c>
      <c r="E11">
        <v>0</v>
      </c>
      <c r="F11">
        <v>0</v>
      </c>
      <c r="G11" s="17" t="s">
        <v>82</v>
      </c>
    </row>
    <row r="12" spans="1:9" x14ac:dyDescent="0.25">
      <c r="A12">
        <v>10</v>
      </c>
      <c r="B12" t="s">
        <v>92</v>
      </c>
      <c r="E12">
        <v>17</v>
      </c>
      <c r="F12">
        <v>39</v>
      </c>
      <c r="G12" s="17">
        <f t="shared" si="0"/>
        <v>-1.2941176470588236</v>
      </c>
    </row>
    <row r="13" spans="1:9" x14ac:dyDescent="0.25">
      <c r="A13">
        <v>11</v>
      </c>
      <c r="B13" t="s">
        <v>93</v>
      </c>
      <c r="E13" s="6">
        <v>8269</v>
      </c>
      <c r="F13" s="6">
        <v>7212</v>
      </c>
      <c r="G13" s="17">
        <f t="shared" si="0"/>
        <v>0.12782682307413229</v>
      </c>
    </row>
    <row r="14" spans="1:9" x14ac:dyDescent="0.25">
      <c r="A14">
        <v>12</v>
      </c>
      <c r="B14" t="s">
        <v>94</v>
      </c>
      <c r="E14" s="6">
        <v>1286061</v>
      </c>
      <c r="F14" s="6">
        <v>1746222</v>
      </c>
      <c r="G14" s="17">
        <f t="shared" si="0"/>
        <v>-0.35780651151072929</v>
      </c>
    </row>
    <row r="15" spans="1:9" x14ac:dyDescent="0.25">
      <c r="A15">
        <v>13</v>
      </c>
      <c r="B15" t="s">
        <v>95</v>
      </c>
      <c r="E15" s="6">
        <v>5658269</v>
      </c>
      <c r="F15" s="6">
        <v>3377198</v>
      </c>
      <c r="G15" s="17">
        <f t="shared" si="0"/>
        <v>0.40313937000874295</v>
      </c>
    </row>
    <row r="16" spans="1:9" x14ac:dyDescent="0.25">
      <c r="A16">
        <v>14</v>
      </c>
      <c r="B16" t="s">
        <v>96</v>
      </c>
      <c r="E16" s="6">
        <v>85331886</v>
      </c>
      <c r="F16" s="6">
        <v>70284087</v>
      </c>
      <c r="G16" s="17">
        <f t="shared" si="0"/>
        <v>0.1763443854973509</v>
      </c>
    </row>
    <row r="17" spans="1:7" x14ac:dyDescent="0.25">
      <c r="A17">
        <v>15</v>
      </c>
      <c r="B17" t="s">
        <v>34</v>
      </c>
      <c r="E17" s="6">
        <v>72270458</v>
      </c>
      <c r="F17" s="6">
        <v>59397907</v>
      </c>
      <c r="G17" s="17">
        <f t="shared" si="0"/>
        <v>0.17811636118315452</v>
      </c>
    </row>
    <row r="18" spans="1:7" x14ac:dyDescent="0.25">
      <c r="A18">
        <v>16</v>
      </c>
      <c r="B18" t="s">
        <v>97</v>
      </c>
      <c r="E18" s="6">
        <v>41264280</v>
      </c>
      <c r="F18" s="6">
        <v>34652206</v>
      </c>
      <c r="G18" s="17">
        <f t="shared" si="0"/>
        <v>0.16023723181405322</v>
      </c>
    </row>
    <row r="19" spans="1:7" x14ac:dyDescent="0.25">
      <c r="A19">
        <v>17</v>
      </c>
      <c r="B19" t="s">
        <v>98</v>
      </c>
      <c r="E19" s="6">
        <v>39206078</v>
      </c>
      <c r="F19" s="6">
        <v>32522081</v>
      </c>
      <c r="G19" s="17">
        <f t="shared" si="0"/>
        <v>0.17048369388032131</v>
      </c>
    </row>
    <row r="20" spans="1:7" x14ac:dyDescent="0.25">
      <c r="A20">
        <v>18</v>
      </c>
      <c r="B20" t="s">
        <v>99</v>
      </c>
      <c r="E20" s="6">
        <v>41264280</v>
      </c>
      <c r="F20" s="6">
        <v>34652206</v>
      </c>
      <c r="G20" s="17">
        <f t="shared" si="0"/>
        <v>0.16023723181405322</v>
      </c>
    </row>
    <row r="21" spans="1:7" x14ac:dyDescent="0.25">
      <c r="A21">
        <v>19</v>
      </c>
      <c r="B21" t="s">
        <v>100</v>
      </c>
      <c r="E21" s="13">
        <v>0.93010000000000004</v>
      </c>
      <c r="F21" s="13">
        <v>0.95209999999999995</v>
      </c>
      <c r="G21" s="17">
        <f t="shared" si="0"/>
        <v>-2.3653370605311159E-2</v>
      </c>
    </row>
    <row r="22" spans="1:7" x14ac:dyDescent="0.25">
      <c r="A22">
        <v>20</v>
      </c>
      <c r="B22" t="s">
        <v>101</v>
      </c>
      <c r="E22">
        <v>0</v>
      </c>
      <c r="F22">
        <v>0</v>
      </c>
      <c r="G22" s="17" t="s">
        <v>130</v>
      </c>
    </row>
    <row r="23" spans="1:7" x14ac:dyDescent="0.25">
      <c r="A23">
        <v>21</v>
      </c>
      <c r="B23" t="s">
        <v>102</v>
      </c>
      <c r="E23">
        <v>0</v>
      </c>
      <c r="F23">
        <v>0</v>
      </c>
      <c r="G23" s="17" t="s">
        <v>82</v>
      </c>
    </row>
    <row r="24" spans="1:7" x14ac:dyDescent="0.25">
      <c r="A24">
        <v>22</v>
      </c>
      <c r="B24" t="s">
        <v>103</v>
      </c>
      <c r="E24" s="6">
        <v>30454692</v>
      </c>
      <c r="F24" s="6">
        <v>23850518</v>
      </c>
      <c r="G24" s="17">
        <f t="shared" si="0"/>
        <v>0.2168524311459134</v>
      </c>
    </row>
    <row r="25" spans="1:7" x14ac:dyDescent="0.25">
      <c r="A25">
        <v>23</v>
      </c>
      <c r="B25" t="s">
        <v>104</v>
      </c>
      <c r="E25">
        <v>0</v>
      </c>
      <c r="F25">
        <v>0</v>
      </c>
      <c r="G25" s="17" t="s">
        <v>82</v>
      </c>
    </row>
    <row r="26" spans="1:7" x14ac:dyDescent="0.25">
      <c r="A26">
        <v>24</v>
      </c>
      <c r="B26" t="s">
        <v>105</v>
      </c>
      <c r="E26" s="6">
        <v>551486</v>
      </c>
      <c r="F26" s="6">
        <v>895183</v>
      </c>
      <c r="G26" s="17">
        <f t="shared" si="0"/>
        <v>-0.62321980975038349</v>
      </c>
    </row>
    <row r="27" spans="1:7" x14ac:dyDescent="0.25">
      <c r="A27">
        <v>25</v>
      </c>
      <c r="B27" t="s">
        <v>106</v>
      </c>
      <c r="E27" s="6">
        <v>13061428</v>
      </c>
      <c r="F27" s="6">
        <v>10886180</v>
      </c>
      <c r="G27" s="17">
        <f t="shared" si="0"/>
        <v>0.16653983010127224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20" sqref="B20:F20"/>
    </sheetView>
  </sheetViews>
  <sheetFormatPr defaultRowHeight="15" x14ac:dyDescent="0.25"/>
  <cols>
    <col min="1" max="1" width="4.85546875" customWidth="1"/>
    <col min="2" max="2" width="30.5703125" customWidth="1"/>
    <col min="3" max="3" width="2.7109375" customWidth="1"/>
    <col min="4" max="5" width="10.42578125" customWidth="1"/>
  </cols>
  <sheetData>
    <row r="1" spans="1:6" x14ac:dyDescent="0.25">
      <c r="D1" s="14">
        <v>40908</v>
      </c>
      <c r="E1" s="14">
        <v>40543</v>
      </c>
    </row>
    <row r="2" spans="1:6" x14ac:dyDescent="0.25">
      <c r="A2" s="22" t="s">
        <v>107</v>
      </c>
      <c r="B2" s="22"/>
      <c r="C2" s="22"/>
      <c r="D2" s="22" t="s">
        <v>108</v>
      </c>
      <c r="E2" s="22"/>
    </row>
    <row r="3" spans="1:6" x14ac:dyDescent="0.25">
      <c r="A3">
        <v>1</v>
      </c>
      <c r="B3" t="s">
        <v>109</v>
      </c>
      <c r="D3">
        <v>1</v>
      </c>
      <c r="E3">
        <v>1</v>
      </c>
    </row>
    <row r="4" spans="1:6" x14ac:dyDescent="0.25">
      <c r="A4">
        <v>2</v>
      </c>
      <c r="B4" t="s">
        <v>110</v>
      </c>
      <c r="D4" s="6">
        <v>3148994</v>
      </c>
      <c r="E4" s="6">
        <v>2572966</v>
      </c>
      <c r="F4" s="17">
        <f>(D4-E4)/D4</f>
        <v>0.18292445142797986</v>
      </c>
    </row>
    <row r="5" spans="1:6" x14ac:dyDescent="0.25">
      <c r="A5">
        <v>3</v>
      </c>
      <c r="B5" t="s">
        <v>111</v>
      </c>
      <c r="D5" s="6">
        <v>1049489</v>
      </c>
      <c r="E5" s="6">
        <v>951166</v>
      </c>
      <c r="F5" s="17">
        <f t="shared" ref="F5:F22" si="0">(D5-E5)/D5</f>
        <v>9.3686546500249171E-2</v>
      </c>
    </row>
    <row r="6" spans="1:6" x14ac:dyDescent="0.25">
      <c r="A6">
        <v>4</v>
      </c>
      <c r="B6" t="s">
        <v>112</v>
      </c>
      <c r="D6" s="6">
        <v>2099505</v>
      </c>
      <c r="E6" s="6">
        <v>1621800</v>
      </c>
      <c r="F6" s="17">
        <f t="shared" si="0"/>
        <v>0.22753220401951887</v>
      </c>
    </row>
    <row r="7" spans="1:6" x14ac:dyDescent="0.25">
      <c r="A7">
        <v>5</v>
      </c>
      <c r="B7" t="s">
        <v>113</v>
      </c>
      <c r="D7" s="6">
        <v>182007</v>
      </c>
      <c r="E7" s="6">
        <v>336002</v>
      </c>
      <c r="F7" s="17">
        <f t="shared" si="0"/>
        <v>-0.84609383155592921</v>
      </c>
    </row>
    <row r="8" spans="1:6" x14ac:dyDescent="0.25">
      <c r="A8">
        <v>6</v>
      </c>
      <c r="B8" t="s">
        <v>114</v>
      </c>
      <c r="D8" s="6">
        <v>676836</v>
      </c>
      <c r="E8" s="6">
        <v>441042</v>
      </c>
      <c r="F8" s="17">
        <f t="shared" si="0"/>
        <v>0.34837685938691204</v>
      </c>
    </row>
    <row r="9" spans="1:6" x14ac:dyDescent="0.25">
      <c r="A9">
        <v>7</v>
      </c>
      <c r="B9" t="s">
        <v>115</v>
      </c>
      <c r="D9">
        <v>0</v>
      </c>
      <c r="E9">
        <v>0</v>
      </c>
      <c r="F9" s="17" t="s">
        <v>82</v>
      </c>
    </row>
    <row r="10" spans="1:6" x14ac:dyDescent="0.25">
      <c r="A10">
        <v>8</v>
      </c>
      <c r="B10" t="s">
        <v>116</v>
      </c>
      <c r="D10">
        <v>168</v>
      </c>
      <c r="E10">
        <v>223</v>
      </c>
      <c r="F10" s="17">
        <f t="shared" si="0"/>
        <v>-0.32738095238095238</v>
      </c>
    </row>
    <row r="11" spans="1:6" x14ac:dyDescent="0.25">
      <c r="A11">
        <v>9</v>
      </c>
      <c r="B11" t="s">
        <v>117</v>
      </c>
      <c r="D11">
        <v>0</v>
      </c>
      <c r="E11">
        <v>0</v>
      </c>
      <c r="F11" s="17" t="s">
        <v>82</v>
      </c>
    </row>
    <row r="12" spans="1:6" x14ac:dyDescent="0.25">
      <c r="A12">
        <v>10</v>
      </c>
      <c r="B12" t="s">
        <v>118</v>
      </c>
      <c r="D12" s="6">
        <v>676668</v>
      </c>
      <c r="E12" s="6">
        <v>440819</v>
      </c>
      <c r="F12" s="17">
        <f t="shared" si="0"/>
        <v>0.34854463340958936</v>
      </c>
    </row>
    <row r="13" spans="1:6" x14ac:dyDescent="0.25">
      <c r="A13">
        <v>11</v>
      </c>
      <c r="B13" t="s">
        <v>119</v>
      </c>
      <c r="D13" s="6">
        <v>1357349</v>
      </c>
      <c r="E13" s="6">
        <v>906381</v>
      </c>
      <c r="F13" s="17">
        <f t="shared" si="0"/>
        <v>0.33224174475392843</v>
      </c>
    </row>
    <row r="14" spans="1:6" x14ac:dyDescent="0.25">
      <c r="A14">
        <v>12</v>
      </c>
      <c r="B14" t="s">
        <v>120</v>
      </c>
      <c r="D14" s="6">
        <v>114023</v>
      </c>
      <c r="E14" s="6">
        <v>74638</v>
      </c>
      <c r="F14" s="17">
        <f t="shared" si="0"/>
        <v>0.34541276759951939</v>
      </c>
    </row>
    <row r="15" spans="1:6" x14ac:dyDescent="0.25">
      <c r="A15">
        <v>13</v>
      </c>
      <c r="B15" t="s">
        <v>121</v>
      </c>
      <c r="D15">
        <v>599</v>
      </c>
      <c r="E15">
        <v>673</v>
      </c>
      <c r="F15" s="17">
        <f t="shared" si="0"/>
        <v>-0.12353923205342238</v>
      </c>
    </row>
    <row r="16" spans="1:6" x14ac:dyDescent="0.25">
      <c r="A16">
        <v>14</v>
      </c>
      <c r="B16" t="s">
        <v>122</v>
      </c>
      <c r="D16" s="6">
        <v>1242727</v>
      </c>
      <c r="E16" s="6">
        <v>831070</v>
      </c>
      <c r="F16" s="17">
        <f t="shared" si="0"/>
        <v>0.33125296223547085</v>
      </c>
    </row>
    <row r="17" spans="1:6" x14ac:dyDescent="0.25">
      <c r="A17">
        <v>15</v>
      </c>
      <c r="B17" t="s">
        <v>123</v>
      </c>
      <c r="D17" s="6">
        <v>1236985</v>
      </c>
      <c r="E17" s="6">
        <v>820459</v>
      </c>
      <c r="F17" s="17">
        <f t="shared" si="0"/>
        <v>0.33672679943572476</v>
      </c>
    </row>
    <row r="18" spans="1:6" x14ac:dyDescent="0.25">
      <c r="A18">
        <v>16</v>
      </c>
      <c r="B18" t="s">
        <v>124</v>
      </c>
      <c r="D18" s="6">
        <v>40989</v>
      </c>
      <c r="E18" s="6">
        <v>109319</v>
      </c>
      <c r="F18" s="17">
        <f t="shared" si="0"/>
        <v>-1.6670326185074045</v>
      </c>
    </row>
    <row r="19" spans="1:6" x14ac:dyDescent="0.25">
      <c r="A19">
        <v>17</v>
      </c>
      <c r="B19" t="s">
        <v>125</v>
      </c>
      <c r="D19" s="6">
        <v>56019</v>
      </c>
      <c r="E19" s="6">
        <v>27401</v>
      </c>
      <c r="F19" s="17">
        <f t="shared" si="0"/>
        <v>0.51086238597618661</v>
      </c>
    </row>
    <row r="20" spans="1:6" x14ac:dyDescent="0.25">
      <c r="A20">
        <v>18</v>
      </c>
      <c r="B20" t="s">
        <v>126</v>
      </c>
      <c r="D20" s="6">
        <v>1221955</v>
      </c>
      <c r="E20" s="6">
        <v>902377</v>
      </c>
      <c r="F20" s="17">
        <f t="shared" si="0"/>
        <v>0.26153008907856673</v>
      </c>
    </row>
    <row r="21" spans="1:6" x14ac:dyDescent="0.25">
      <c r="A21">
        <v>19</v>
      </c>
      <c r="B21" t="s">
        <v>127</v>
      </c>
      <c r="D21">
        <v>0</v>
      </c>
      <c r="E21">
        <v>0</v>
      </c>
      <c r="F21" s="17" t="s">
        <v>82</v>
      </c>
    </row>
    <row r="22" spans="1:6" x14ac:dyDescent="0.25">
      <c r="A22">
        <v>20</v>
      </c>
      <c r="B22" t="s">
        <v>128</v>
      </c>
      <c r="D22" s="6">
        <v>1221955</v>
      </c>
      <c r="E22" s="6">
        <v>902377</v>
      </c>
      <c r="F22" s="17">
        <f t="shared" si="0"/>
        <v>0.26153008907856673</v>
      </c>
    </row>
  </sheetData>
  <mergeCells count="2">
    <mergeCell ref="D2:E2"/>
    <mergeCell ref="A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2" workbookViewId="0">
      <selection activeCell="L21" sqref="L21"/>
    </sheetView>
  </sheetViews>
  <sheetFormatPr defaultRowHeight="15" x14ac:dyDescent="0.25"/>
  <cols>
    <col min="1" max="1" width="27.28515625" customWidth="1"/>
    <col min="2" max="2" width="12.5703125" customWidth="1"/>
    <col min="4" max="4" width="12.5703125" customWidth="1"/>
    <col min="6" max="6" width="12.5703125" customWidth="1"/>
    <col min="7" max="7" width="38.7109375" customWidth="1"/>
    <col min="8" max="9" width="12.5703125" customWidth="1"/>
  </cols>
  <sheetData>
    <row r="1" spans="1:13" ht="15.75" thickBot="1" x14ac:dyDescent="0.3">
      <c r="A1" s="1" t="s">
        <v>1</v>
      </c>
      <c r="B1" s="2">
        <v>40908</v>
      </c>
      <c r="C1" s="16" t="s">
        <v>129</v>
      </c>
      <c r="D1" s="2">
        <v>40543</v>
      </c>
      <c r="E1" s="16" t="s">
        <v>129</v>
      </c>
      <c r="F1" s="2">
        <v>40178</v>
      </c>
      <c r="H1" t="s">
        <v>81</v>
      </c>
    </row>
    <row r="2" spans="1:13" ht="15.75" thickBot="1" x14ac:dyDescent="0.3">
      <c r="A2" s="1" t="s">
        <v>2</v>
      </c>
      <c r="B2" s="4" t="s">
        <v>3</v>
      </c>
      <c r="C2" s="3"/>
      <c r="D2" s="4" t="s">
        <v>3</v>
      </c>
      <c r="E2" s="3"/>
      <c r="F2" s="4" t="s">
        <v>3</v>
      </c>
      <c r="G2" s="23" t="s">
        <v>3</v>
      </c>
    </row>
    <row r="3" spans="1:13" ht="26.25" thickBot="1" x14ac:dyDescent="0.3">
      <c r="A3" s="1" t="s">
        <v>4</v>
      </c>
      <c r="B3" s="4" t="s">
        <v>5</v>
      </c>
      <c r="C3" s="3"/>
      <c r="D3" s="4" t="s">
        <v>5</v>
      </c>
      <c r="E3" s="3"/>
      <c r="F3" s="4" t="s">
        <v>5</v>
      </c>
      <c r="G3" t="s">
        <v>82</v>
      </c>
    </row>
    <row r="4" spans="1:13" ht="15.75" thickBot="1" x14ac:dyDescent="0.3">
      <c r="A4" s="1" t="s">
        <v>6</v>
      </c>
      <c r="B4" s="4" t="s">
        <v>7</v>
      </c>
      <c r="C4" s="3"/>
      <c r="D4" s="4" t="s">
        <v>7</v>
      </c>
      <c r="E4" s="3"/>
      <c r="F4" s="4" t="s">
        <v>7</v>
      </c>
      <c r="G4" t="s">
        <v>97</v>
      </c>
      <c r="H4" s="6">
        <v>41264</v>
      </c>
      <c r="I4" s="6">
        <v>34652</v>
      </c>
      <c r="J4" s="17">
        <f t="shared" ref="J4" si="0">(H4-I4)/H4</f>
        <v>0.16023652578518804</v>
      </c>
    </row>
    <row r="5" spans="1:13" ht="15.75" thickBot="1" x14ac:dyDescent="0.3">
      <c r="A5" s="1" t="s">
        <v>8</v>
      </c>
      <c r="B5" s="4" t="s">
        <v>9</v>
      </c>
      <c r="C5" s="3"/>
      <c r="D5" s="4" t="s">
        <v>9</v>
      </c>
      <c r="E5" s="3"/>
      <c r="F5" s="4" t="s">
        <v>9</v>
      </c>
      <c r="G5" s="23" t="s">
        <v>9</v>
      </c>
    </row>
    <row r="6" spans="1:13" ht="15.75" thickBot="1" x14ac:dyDescent="0.3">
      <c r="A6" s="5" t="s">
        <v>10</v>
      </c>
      <c r="B6" s="7">
        <v>13035</v>
      </c>
      <c r="C6" s="15">
        <f>(B6-D6)/D6</f>
        <v>0.11696658097686376</v>
      </c>
      <c r="D6" s="7">
        <v>11670</v>
      </c>
      <c r="E6" s="15">
        <f t="shared" ref="E6:E19" si="1">(D6-F6)/F6</f>
        <v>-0.21084663240465243</v>
      </c>
      <c r="F6" s="7">
        <v>14788</v>
      </c>
      <c r="G6" t="s">
        <v>86</v>
      </c>
      <c r="H6" s="6">
        <v>3647</v>
      </c>
      <c r="I6" s="6">
        <v>3066</v>
      </c>
      <c r="J6" s="17">
        <f t="shared" ref="J6" si="2">(H6-I6)/H6</f>
        <v>0.15930902111324377</v>
      </c>
    </row>
    <row r="7" spans="1:13" ht="15.75" thickBot="1" x14ac:dyDescent="0.3">
      <c r="A7" s="5" t="s">
        <v>14</v>
      </c>
      <c r="B7" s="7">
        <v>19603</v>
      </c>
      <c r="C7" s="15">
        <f t="shared" ref="C7:C19" si="3">(B7-D7)/D7</f>
        <v>0.16914176656527702</v>
      </c>
      <c r="D7" s="7">
        <v>16767</v>
      </c>
      <c r="E7" s="15">
        <f t="shared" si="1"/>
        <v>-0.11566455696202532</v>
      </c>
      <c r="F7" s="7">
        <v>18960</v>
      </c>
    </row>
    <row r="8" spans="1:13" ht="15.75" thickBot="1" x14ac:dyDescent="0.3">
      <c r="A8" s="5" t="s">
        <v>20</v>
      </c>
      <c r="B8" s="7">
        <v>16637</v>
      </c>
      <c r="C8" s="15">
        <f t="shared" si="3"/>
        <v>2.34375E-2</v>
      </c>
      <c r="D8" s="7">
        <v>16256</v>
      </c>
      <c r="E8" s="15">
        <f t="shared" si="1"/>
        <v>0.12311731380406246</v>
      </c>
      <c r="F8" s="7">
        <v>14474</v>
      </c>
    </row>
    <row r="9" spans="1:13" ht="15.75" thickBot="1" x14ac:dyDescent="0.3">
      <c r="A9" s="5" t="s">
        <v>23</v>
      </c>
      <c r="B9" s="7">
        <v>141033</v>
      </c>
      <c r="C9" s="15">
        <f t="shared" si="3"/>
        <v>7.064610899815528E-2</v>
      </c>
      <c r="D9" s="7">
        <v>131727</v>
      </c>
      <c r="E9" s="15">
        <f t="shared" si="1"/>
        <v>4.7355908754800391E-2</v>
      </c>
      <c r="F9" s="7">
        <v>125771</v>
      </c>
    </row>
    <row r="10" spans="1:13" ht="15.75" thickBot="1" x14ac:dyDescent="0.3">
      <c r="A10" s="5" t="s">
        <v>24</v>
      </c>
      <c r="B10" s="7">
        <v>184059</v>
      </c>
      <c r="C10" s="15">
        <f t="shared" si="3"/>
        <v>7.0060694851402261E-2</v>
      </c>
      <c r="D10" s="7">
        <v>172008</v>
      </c>
      <c r="E10" s="15">
        <f t="shared" si="1"/>
        <v>-1.7294812716910613E-3</v>
      </c>
      <c r="F10" s="7">
        <v>172306</v>
      </c>
      <c r="G10" t="s">
        <v>24</v>
      </c>
      <c r="H10" s="6">
        <v>85332</v>
      </c>
      <c r="I10" s="6">
        <v>70284</v>
      </c>
      <c r="J10" s="17">
        <f t="shared" ref="J10:J11" si="4">(H10-I10)/H10</f>
        <v>0.17634650541414709</v>
      </c>
      <c r="L10" s="25">
        <f>(H10-H15)/H10</f>
        <v>0.15307270426100408</v>
      </c>
      <c r="M10">
        <f>H10/H15</f>
        <v>1.180738895807389</v>
      </c>
    </row>
    <row r="11" spans="1:13" ht="15.75" thickBot="1" x14ac:dyDescent="0.3">
      <c r="A11" s="5" t="s">
        <v>28</v>
      </c>
      <c r="B11" s="7">
        <v>7680</v>
      </c>
      <c r="C11" s="15">
        <f t="shared" si="3"/>
        <v>2.2908897176345231E-2</v>
      </c>
      <c r="D11" s="7">
        <v>7508</v>
      </c>
      <c r="E11" s="15">
        <f t="shared" si="1"/>
        <v>-0.27050136027982902</v>
      </c>
      <c r="F11" s="7">
        <v>10292</v>
      </c>
      <c r="G11" t="s">
        <v>132</v>
      </c>
      <c r="H11" s="6">
        <v>65289</v>
      </c>
      <c r="I11" s="6">
        <v>54420</v>
      </c>
      <c r="J11" s="17">
        <f t="shared" si="4"/>
        <v>0.16647521021917935</v>
      </c>
      <c r="L11" s="25">
        <f>(B10-B15)/B10</f>
        <v>0.10524342737926426</v>
      </c>
      <c r="M11">
        <f>B10/B15</f>
        <v>1.1176224132905859</v>
      </c>
    </row>
    <row r="12" spans="1:13" ht="15.75" thickBot="1" x14ac:dyDescent="0.3">
      <c r="A12" s="5" t="s">
        <v>29</v>
      </c>
      <c r="B12" s="7">
        <v>51193</v>
      </c>
      <c r="C12" s="15">
        <f t="shared" si="3"/>
        <v>0.17779822845968021</v>
      </c>
      <c r="D12" s="7">
        <v>43465</v>
      </c>
      <c r="E12" s="15">
        <f t="shared" si="1"/>
        <v>0.25414779121101078</v>
      </c>
      <c r="F12" s="7">
        <v>34657</v>
      </c>
      <c r="G12" t="s">
        <v>131</v>
      </c>
      <c r="H12" s="6">
        <v>30455</v>
      </c>
      <c r="I12" s="6">
        <v>23851</v>
      </c>
      <c r="J12" s="17">
        <f t="shared" ref="J12" si="5">(H12-I12)/H12</f>
        <v>0.21684452470858645</v>
      </c>
    </row>
    <row r="13" spans="1:13" ht="15.75" thickBot="1" x14ac:dyDescent="0.3">
      <c r="A13" s="5" t="s">
        <v>30</v>
      </c>
      <c r="B13" s="7">
        <v>62287</v>
      </c>
      <c r="C13" s="15">
        <f t="shared" si="3"/>
        <v>0.13953530918404683</v>
      </c>
      <c r="D13" s="7">
        <v>54660</v>
      </c>
      <c r="E13" s="15">
        <f t="shared" si="1"/>
        <v>0.13252113376429636</v>
      </c>
      <c r="F13" s="7">
        <v>48264</v>
      </c>
    </row>
    <row r="14" spans="1:13" ht="15.75" thickBot="1" x14ac:dyDescent="0.3">
      <c r="A14" s="5" t="s">
        <v>31</v>
      </c>
      <c r="B14" s="7">
        <v>92794</v>
      </c>
      <c r="C14" s="15">
        <f t="shared" si="3"/>
        <v>7.1375790883480353E-2</v>
      </c>
      <c r="D14" s="7">
        <v>86612</v>
      </c>
      <c r="E14" s="15">
        <f t="shared" si="1"/>
        <v>-1.6007543654355211E-2</v>
      </c>
      <c r="F14" s="7">
        <v>88021</v>
      </c>
    </row>
    <row r="15" spans="1:13" ht="15.75" thickBot="1" x14ac:dyDescent="0.3">
      <c r="A15" s="5" t="s">
        <v>34</v>
      </c>
      <c r="B15" s="7">
        <v>164688</v>
      </c>
      <c r="C15" s="15">
        <f t="shared" si="3"/>
        <v>8.6913192404912909E-2</v>
      </c>
      <c r="D15" s="7">
        <v>151519</v>
      </c>
      <c r="E15" s="15">
        <f t="shared" si="1"/>
        <v>3.433091036331346E-4</v>
      </c>
      <c r="F15" s="7">
        <v>151467</v>
      </c>
      <c r="G15" t="s">
        <v>34</v>
      </c>
      <c r="H15" s="6">
        <v>72270</v>
      </c>
      <c r="I15" s="6">
        <v>59398</v>
      </c>
      <c r="J15" s="17">
        <f t="shared" ref="J15" si="6">(H15-I15)/H15</f>
        <v>0.17810986578109866</v>
      </c>
      <c r="L15">
        <f>H15/H10</f>
        <v>0.84692729573899594</v>
      </c>
    </row>
    <row r="16" spans="1:13" ht="15.75" thickBot="1" x14ac:dyDescent="0.3">
      <c r="A16" s="5" t="s">
        <v>35</v>
      </c>
      <c r="B16" s="7">
        <v>6940</v>
      </c>
      <c r="C16" s="15">
        <f t="shared" si="3"/>
        <v>-4.5897877223178424E-3</v>
      </c>
      <c r="D16" s="7">
        <v>6972</v>
      </c>
      <c r="E16" s="15">
        <f t="shared" si="1"/>
        <v>-0.42758620689655175</v>
      </c>
      <c r="F16" s="7">
        <v>12180</v>
      </c>
      <c r="L16">
        <f>B15/B10</f>
        <v>0.89475657262073571</v>
      </c>
    </row>
    <row r="17" spans="1:12" ht="15.75" thickBot="1" x14ac:dyDescent="0.3">
      <c r="A17" s="5" t="s">
        <v>36</v>
      </c>
      <c r="B17" s="7">
        <v>-7324</v>
      </c>
      <c r="C17" s="15">
        <f t="shared" si="3"/>
        <v>0.14258970358814352</v>
      </c>
      <c r="D17" s="7">
        <v>-6410</v>
      </c>
      <c r="E17" s="15">
        <f t="shared" si="1"/>
        <v>0.13854351687388988</v>
      </c>
      <c r="F17" s="7">
        <v>-5630</v>
      </c>
    </row>
    <row r="18" spans="1:12" ht="15.75" thickBot="1" x14ac:dyDescent="0.3">
      <c r="A18" s="5" t="s">
        <v>38</v>
      </c>
      <c r="B18" s="7">
        <v>19668</v>
      </c>
      <c r="C18" s="15">
        <f t="shared" si="3"/>
        <v>0</v>
      </c>
      <c r="D18" s="7">
        <v>19668</v>
      </c>
      <c r="E18" s="15">
        <f t="shared" si="1"/>
        <v>0.42222864993853498</v>
      </c>
      <c r="F18" s="7">
        <v>13829</v>
      </c>
    </row>
    <row r="19" spans="1:12" ht="15.75" thickBot="1" x14ac:dyDescent="0.3">
      <c r="A19" s="5" t="s">
        <v>39</v>
      </c>
      <c r="B19" s="7">
        <v>19371</v>
      </c>
      <c r="C19" s="15">
        <f t="shared" si="3"/>
        <v>-5.4565864610278687E-2</v>
      </c>
      <c r="D19" s="7">
        <v>20489</v>
      </c>
      <c r="E19" s="15">
        <f t="shared" si="1"/>
        <v>-1.6795431642593214E-2</v>
      </c>
      <c r="F19" s="7">
        <v>20839</v>
      </c>
      <c r="G19" t="s">
        <v>106</v>
      </c>
      <c r="H19" s="6">
        <v>13061</v>
      </c>
      <c r="I19" s="6">
        <v>10886</v>
      </c>
      <c r="J19" s="17">
        <f t="shared" ref="J19" si="7">(H19-I19)/H19</f>
        <v>0.16652629967077559</v>
      </c>
      <c r="L19">
        <f>H15/H19</f>
        <v>5.5332669780261847</v>
      </c>
    </row>
    <row r="20" spans="1:12" x14ac:dyDescent="0.25">
      <c r="L20">
        <f>B15/B19</f>
        <v>8.5017810128542664</v>
      </c>
    </row>
    <row r="21" spans="1:12" ht="15.75" thickBot="1" x14ac:dyDescent="0.3">
      <c r="A21" s="12" t="s">
        <v>42</v>
      </c>
      <c r="B21" s="7">
        <v>2251</v>
      </c>
      <c r="C21" s="15">
        <f>(B21-D21)/D21</f>
        <v>-0.25831960461285008</v>
      </c>
      <c r="D21" s="7">
        <v>3035</v>
      </c>
      <c r="E21" s="15">
        <f>(D21-F21)/F21</f>
        <v>0.41822429906542058</v>
      </c>
      <c r="F21" s="7">
        <v>2140</v>
      </c>
      <c r="G21" t="s">
        <v>112</v>
      </c>
      <c r="H21" s="6">
        <v>2100</v>
      </c>
      <c r="I21" s="6">
        <v>1622</v>
      </c>
      <c r="J21" s="17">
        <f t="shared" ref="J21" si="8">(H21-I21)/H21</f>
        <v>0.22761904761904761</v>
      </c>
    </row>
    <row r="22" spans="1:12" ht="15.75" thickBot="1" x14ac:dyDescent="0.3">
      <c r="A22" s="12" t="s">
        <v>44</v>
      </c>
      <c r="B22" s="7">
        <v>10436</v>
      </c>
      <c r="C22" s="15">
        <f t="shared" ref="C22:E29" si="9">(B22-D22)/D22</f>
        <v>-0.20275019098548511</v>
      </c>
      <c r="D22" s="7">
        <v>13090</v>
      </c>
      <c r="E22" s="15">
        <f t="shared" si="9"/>
        <v>-0.12236004022795843</v>
      </c>
      <c r="F22" s="7">
        <v>14915</v>
      </c>
      <c r="G22" t="s">
        <v>114</v>
      </c>
      <c r="H22" s="6">
        <v>677</v>
      </c>
      <c r="I22" s="6">
        <v>441</v>
      </c>
      <c r="J22" s="17">
        <f t="shared" ref="J22:J23" si="10">(H22-I22)/H22</f>
        <v>0.34859675036927623</v>
      </c>
    </row>
    <row r="23" spans="1:12" ht="15.75" thickBot="1" x14ac:dyDescent="0.3">
      <c r="A23" s="5" t="s">
        <v>45</v>
      </c>
      <c r="B23" s="7">
        <v>13332</v>
      </c>
      <c r="C23" s="15">
        <f t="shared" si="9"/>
        <v>-0.20491412213740459</v>
      </c>
      <c r="D23" s="7">
        <v>16768</v>
      </c>
      <c r="E23" s="15">
        <f t="shared" si="9"/>
        <v>-4.275846320717018E-2</v>
      </c>
      <c r="F23" s="7">
        <v>17517</v>
      </c>
      <c r="H23" s="6">
        <f>SUM(H21:H22)</f>
        <v>2777</v>
      </c>
      <c r="I23" s="6">
        <f>SUM(I21:I22)</f>
        <v>2063</v>
      </c>
      <c r="J23" s="17">
        <f t="shared" si="10"/>
        <v>0.25711199135758012</v>
      </c>
    </row>
    <row r="24" spans="1:12" ht="15.75" thickBot="1" x14ac:dyDescent="0.3">
      <c r="A24" s="12" t="s">
        <v>47</v>
      </c>
      <c r="B24" s="7">
        <v>5852</v>
      </c>
      <c r="C24" s="15">
        <f t="shared" si="9"/>
        <v>-0.21554959785522787</v>
      </c>
      <c r="D24" s="7">
        <v>7460</v>
      </c>
      <c r="E24" s="15">
        <f t="shared" si="9"/>
        <v>7.3726150392817056</v>
      </c>
      <c r="F24" s="8">
        <v>891</v>
      </c>
    </row>
    <row r="25" spans="1:12" ht="15.75" thickBot="1" x14ac:dyDescent="0.3">
      <c r="A25" s="12" t="s">
        <v>48</v>
      </c>
      <c r="B25" s="7">
        <v>4090</v>
      </c>
      <c r="C25" s="15">
        <f t="shared" si="9"/>
        <v>-6.6423191052271166E-2</v>
      </c>
      <c r="D25" s="7">
        <v>4381</v>
      </c>
      <c r="E25" s="15">
        <f t="shared" si="9"/>
        <v>-0.11602098466505247</v>
      </c>
      <c r="F25" s="7">
        <v>4956</v>
      </c>
    </row>
    <row r="26" spans="1:12" ht="15.75" thickBot="1" x14ac:dyDescent="0.3">
      <c r="A26" s="12" t="s">
        <v>51</v>
      </c>
      <c r="B26" s="7">
        <v>1547</v>
      </c>
      <c r="C26" s="15">
        <f t="shared" si="9"/>
        <v>-0.10474537037037036</v>
      </c>
      <c r="D26" s="7">
        <v>1728</v>
      </c>
      <c r="E26" s="15">
        <f t="shared" si="9"/>
        <v>-0.37072104879825202</v>
      </c>
      <c r="F26" s="7">
        <v>2746</v>
      </c>
    </row>
    <row r="27" spans="1:12" ht="15.75" thickBot="1" x14ac:dyDescent="0.3">
      <c r="A27" s="5" t="s">
        <v>52</v>
      </c>
      <c r="B27" s="7">
        <v>5785</v>
      </c>
      <c r="C27" s="15">
        <f t="shared" si="9"/>
        <v>-7.8968317146951128E-2</v>
      </c>
      <c r="D27" s="7">
        <v>6281</v>
      </c>
      <c r="E27" s="15">
        <f t="shared" si="9"/>
        <v>-0.19987261146496815</v>
      </c>
      <c r="F27" s="7">
        <v>7850</v>
      </c>
    </row>
    <row r="28" spans="1:12" ht="15.75" thickBot="1" x14ac:dyDescent="0.3">
      <c r="A28" s="5" t="s">
        <v>133</v>
      </c>
      <c r="B28" s="8">
        <v>67</v>
      </c>
      <c r="C28" s="15">
        <f t="shared" si="9"/>
        <v>-0.94317217981340118</v>
      </c>
      <c r="D28" s="7">
        <v>1179</v>
      </c>
      <c r="E28" s="15">
        <f t="shared" si="9"/>
        <v>-1.1694208938065813</v>
      </c>
      <c r="F28" s="7">
        <v>-6959</v>
      </c>
      <c r="G28" t="s">
        <v>123</v>
      </c>
      <c r="H28" s="6">
        <v>1237</v>
      </c>
      <c r="I28" s="6">
        <v>820</v>
      </c>
      <c r="J28" s="17">
        <f t="shared" ref="J28" si="11">(H28-I28)/H28</f>
        <v>0.33710590137429264</v>
      </c>
    </row>
    <row r="29" spans="1:12" ht="15.75" thickBot="1" x14ac:dyDescent="0.3">
      <c r="A29" s="5" t="s">
        <v>57</v>
      </c>
      <c r="B29" s="8">
        <v>-157</v>
      </c>
      <c r="C29" s="15">
        <f t="shared" si="9"/>
        <v>-1.146046511627907</v>
      </c>
      <c r="D29" s="7">
        <v>1075</v>
      </c>
      <c r="E29" s="15">
        <f t="shared" si="9"/>
        <v>-1.1043892017867547</v>
      </c>
      <c r="F29" s="7">
        <v>-10298</v>
      </c>
      <c r="G29" t="s">
        <v>126</v>
      </c>
      <c r="H29" s="6">
        <v>1222</v>
      </c>
      <c r="I29" s="6">
        <v>902</v>
      </c>
      <c r="J29" s="17">
        <f t="shared" ref="J29" si="12">(H29-I29)/H29</f>
        <v>0.26186579378068742</v>
      </c>
    </row>
    <row r="30" spans="1:12" x14ac:dyDescent="0.25">
      <c r="A30" s="24" t="s">
        <v>134</v>
      </c>
      <c r="B30" s="25">
        <f>B29/B23</f>
        <v>-1.1776177617761776E-2</v>
      </c>
      <c r="D30" s="25">
        <f>D29/D23</f>
        <v>6.4110209923664119E-2</v>
      </c>
      <c r="F30" s="25">
        <f>F29/F23</f>
        <v>-0.58788605354798196</v>
      </c>
      <c r="H30" s="25">
        <f t="shared" ref="H30:I30" si="13">H29/H23</f>
        <v>0.44004321209938785</v>
      </c>
      <c r="I30" s="25">
        <f t="shared" si="13"/>
        <v>0.43722733882695103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AFBS</vt:lpstr>
      <vt:lpstr>AFIS</vt:lpstr>
      <vt:lpstr>AFCS</vt:lpstr>
      <vt:lpstr>ABBS</vt:lpstr>
      <vt:lpstr>ABIS</vt:lpstr>
      <vt:lpstr>Compare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 Marshall</dc:creator>
  <cp:lastModifiedBy>KL Marshall</cp:lastModifiedBy>
  <dcterms:created xsi:type="dcterms:W3CDTF">2014-02-27T19:14:16Z</dcterms:created>
  <dcterms:modified xsi:type="dcterms:W3CDTF">2014-03-06T00:38:38Z</dcterms:modified>
</cp:coreProperties>
</file>